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tromsoturn-my.sharepoint.com/personal/johnw_tromsoturn_no/Documents/Dokumenter/TROMSØ TURNFORENING/09 UTVALG ARRANGEMENT/2026 ARRANGEMENT/2026-04-10 NNM APPARAT TURN/"/>
    </mc:Choice>
  </mc:AlternateContent>
  <xr:revisionPtr revIDLastSave="0" documentId="8_{E02F6FBE-9F5B-483F-A32A-1CE5252046A6}" xr6:coauthVersionLast="47" xr6:coauthVersionMax="47" xr10:uidLastSave="{00000000-0000-0000-0000-000000000000}"/>
  <bookViews>
    <workbookView xWindow="28680" yWindow="-4560" windowWidth="29040" windowHeight="15720" xr2:uid="{00000000-000D-0000-FFFF-FFFF00000000}"/>
  </bookViews>
  <sheets>
    <sheet name="Påmeldingsskjema" sheetId="1" r:id="rId1"/>
    <sheet name="Oppslag" sheetId="2" state="hidden" r:id="rId2"/>
  </sheets>
  <definedNames>
    <definedName name="GuttRekrutt">Oppslag!$Q$4</definedName>
    <definedName name="JenterRekrutt11">Oppslag!$Q$2</definedName>
    <definedName name="JenterRekrutt12">Oppslag!$Q$3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PAWg2pMq3ZGYtlYFhPYXBODv/lLqvx4UTjBd0pvfhZg="/>
    </ext>
  </extLst>
</workbook>
</file>

<file path=xl/calcChain.xml><?xml version="1.0" encoding="utf-8"?>
<calcChain xmlns="http://schemas.openxmlformats.org/spreadsheetml/2006/main">
  <c r="E40" i="1" l="1"/>
  <c r="Q34" i="1"/>
  <c r="P34" i="1"/>
  <c r="C42" i="1" s="1"/>
  <c r="E42" i="1" s="1"/>
  <c r="N34" i="1"/>
  <c r="C41" i="1" s="1"/>
  <c r="E41" i="1" s="1"/>
  <c r="M34" i="1"/>
  <c r="C39" i="1" s="1"/>
  <c r="E39" i="1" s="1"/>
  <c r="L34" i="1"/>
  <c r="C38" i="1" s="1"/>
  <c r="E38" i="1" s="1"/>
  <c r="E43" i="1" s="1"/>
  <c r="I34" i="1"/>
  <c r="G34" i="1"/>
  <c r="F34" i="1"/>
  <c r="E34" i="1"/>
  <c r="D34" i="1"/>
  <c r="C40" i="1" s="1"/>
  <c r="C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5" authorId="0" shapeId="0" xr:uid="{00000000-0006-0000-0000-000001000000}">
      <text>
        <r>
          <rPr>
            <sz val="10"/>
            <color rgb="FF000000"/>
            <rFont val="Arial"/>
            <scheme val="minor"/>
          </rPr>
          <t>Navnet på Klubbens Kontaktperson/påmeldingsansvarlig
======</t>
        </r>
      </text>
    </comment>
    <comment ref="B6" authorId="0" shapeId="0" xr:uid="{00000000-0006-0000-0000-000002000000}">
      <text>
        <r>
          <rPr>
            <sz val="10"/>
            <color rgb="FF000000"/>
            <rFont val="Arial"/>
            <scheme val="minor"/>
          </rPr>
          <t>Epost adressen til Klubbens Kontaktperson/påmeldingsansvarlig
======</t>
        </r>
      </text>
    </comment>
    <comment ref="B7" authorId="0" shapeId="0" xr:uid="{00000000-0006-0000-0000-000003000000}">
      <text>
        <r>
          <rPr>
            <sz val="10"/>
            <color rgb="FF000000"/>
            <rFont val="Arial"/>
            <scheme val="minor"/>
          </rPr>
          <t>Telefon nummeret til Klubbens Kontaktperson/påmeldingsansvarlig
======</t>
        </r>
      </text>
    </comment>
    <comment ref="B8" authorId="0" shapeId="0" xr:uid="{00000000-0006-0000-0000-000004000000}">
      <text>
        <r>
          <rPr>
            <sz val="10"/>
            <color rgb="FF000000"/>
            <rFont val="Arial"/>
            <scheme val="minor"/>
          </rPr>
          <t>For oppfølging av manglende/feilaktig betaling
======</t>
        </r>
      </text>
    </comment>
    <comment ref="B10" authorId="0" shapeId="0" xr:uid="{00000000-0006-0000-0000-000005000000}">
      <text>
        <r>
          <rPr>
            <sz val="10"/>
            <color rgb="FF000000"/>
            <rFont val="Arial"/>
            <scheme val="minor"/>
          </rPr>
          <t>Påmeldingsinstruksjoner:
Fyll ut én rad per deltaker.
Hvis du trenger flere rader, gjør følgende:
          1. Høyreklikk på en eksisterende rad.
          2. Velg "Sett inn rad nedenfor".
======</t>
        </r>
      </text>
    </comment>
    <comment ref="F10" authorId="0" shapeId="0" xr:uid="{00000000-0006-0000-0000-000006000000}">
      <text>
        <r>
          <rPr>
            <sz val="10"/>
            <color rgb="FF000000"/>
            <rFont val="Arial"/>
            <scheme val="minor"/>
          </rPr>
          <t>I NNM kan rekrutter, dvs både gutter og jenter i alderen 11- 12 år, melde seg på finaler på søndag dersom de ønsker dette. Det er frivillig å delta i finaler, og alle får muligheten til å delta uten kvalifisering. Jenter kan melde seg på finale i ett apparat (11-åringene får velge mellom hopp og bom, 12-åringene får velge mellom frittstående og skranke). Gutter kan melde seg på i tre apparater (ringer, skranke og svingstang). 
======</t>
        </r>
      </text>
    </comment>
    <comment ref="P10" authorId="0" shapeId="0" xr:uid="{00000000-0006-0000-0000-000009000000}">
      <text>
        <r>
          <rPr>
            <sz val="10"/>
            <color rgb="FF000000"/>
            <rFont val="Arial"/>
            <scheme val="minor"/>
          </rPr>
          <t>======
ID#AAABxt7eQR0
Espen Åberg    (2026-02-16 13:01:28)
https://www.google.com/maps/dir/Mortensnes+skole,+Tennevegen,+9014+Troms%C3%B8/Troms%C3%B8+Turnhall,+Templarheimvegen+37,+9010+Troms%C3%B8/@69.6791403,18.9381033,15z/data=!3m1!4b1!4m14!4m13!1m5!1m1!1s0x45c4c413dd38a3fd:0x27d0b195ac9299b3!2m2!1d18.9388554!2d69.6843946!1m5!1m1!1s0x45c4c53697603f67:0x7ca5cc928f82667b!2m2!1d18.9547725!2d69.6740386!3e2?entry=ttu&amp;g_ep=EgoyMDI2MDIxMS4wIKXMDSoASAFQAw%3D%3D</t>
        </r>
      </text>
    </comment>
    <comment ref="H11" authorId="0" shapeId="0" xr:uid="{00000000-0006-0000-0000-000007000000}">
      <text>
        <r>
          <rPr>
            <sz val="10"/>
            <color rgb="FF000000"/>
            <rFont val="Arial"/>
            <scheme val="minor"/>
          </rPr>
          <t>For at vi skal kunne avvikle en så kjapp og smidig konkurranse for jentenes Frittstående kan dere hjelpe oss ved å navngi musikkfilene nøyaktig og sende filene inn i god tid før fristen
======</t>
        </r>
      </text>
    </comment>
    <comment ref="P11" authorId="0" shapeId="0" xr:uid="{00000000-0006-0000-0000-000008000000}">
      <text>
        <r>
          <rPr>
            <sz val="10"/>
            <color rgb="FF000000"/>
            <rFont val="Arial"/>
            <scheme val="minor"/>
          </rPr>
          <t>Vi tilbyr overnatting i klasserom på Mortensnes skole for gymnaster, trenere og reiseleder(e).
Her kan det bli begrenset med antall plasser dersom mange ønsker slik overnatting. 
======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MRYO37nZ0wGWFoAwSyaf1zb6rGA=="/>
    </ext>
  </extLst>
</comments>
</file>

<file path=xl/sharedStrings.xml><?xml version="1.0" encoding="utf-8"?>
<sst xmlns="http://schemas.openxmlformats.org/spreadsheetml/2006/main" count="319" uniqueCount="190">
  <si>
    <t>Påmelding NNM 10-12 April 2026</t>
  </si>
  <si>
    <t>Sted: Tromsø Turnhall, Templarheimen 37, 9010 Tromsø</t>
  </si>
  <si>
    <t>Klubb:</t>
  </si>
  <si>
    <t>VELG KLUBB fra listen eller Skriv inn klubbnavn</t>
  </si>
  <si>
    <t xml:space="preserve">1. Påmelding gjøres gjennom vedlagt skjema innen 10.mars 2026. Ferdig utfylt skjema sendes til: </t>
  </si>
  <si>
    <t>atktromso@gmail.com</t>
  </si>
  <si>
    <t>Kontaktpersons Navn:</t>
  </si>
  <si>
    <t>Kontaktpersons Epost:</t>
  </si>
  <si>
    <t>2. Musikk, en fil pr utøver, sendes gjerne samtidig med påmeldingen (men SISTE frist 03. april) til:</t>
  </si>
  <si>
    <t>musikk.tromsoturn@gmail.com</t>
  </si>
  <si>
    <t>Kontaktpersons Telefon nr:</t>
  </si>
  <si>
    <t>E-postadresse Økonomiansvarlig:</t>
  </si>
  <si>
    <t xml:space="preserve">3. Betaling skjer i forbindelse med påmeldingen til kontonummer  </t>
  </si>
  <si>
    <t xml:space="preserve">4750.22.38791 </t>
  </si>
  <si>
    <t>Merk betalingen med klubbnavn. Påmeldingen er gyldig når betalingen er registrert</t>
  </si>
  <si>
    <t>(For ALLE  som meldes på)</t>
  </si>
  <si>
    <t>(Kun gymnaster)</t>
  </si>
  <si>
    <t>(Alle)</t>
  </si>
  <si>
    <t>(KUN Rekrutter)</t>
  </si>
  <si>
    <t>Obligatorisk for Jenter/Kvinner</t>
  </si>
  <si>
    <r>
      <rPr>
        <sz val="11"/>
        <color rgb="FF1F1F1F"/>
        <rFont val="Arial"/>
        <family val="2"/>
      </rPr>
      <t xml:space="preserve">- Musikk sendes, </t>
    </r>
    <r>
      <rPr>
        <b/>
        <sz val="11"/>
        <color rgb="FF1F1F1F"/>
        <rFont val="Arial"/>
        <family val="2"/>
      </rPr>
      <t>en fil pr utøver</t>
    </r>
    <r>
      <rPr>
        <sz val="11"/>
        <color rgb="FF1F1F1F"/>
        <rFont val="Arial"/>
        <family val="2"/>
      </rPr>
      <t>, til</t>
    </r>
    <r>
      <rPr>
        <b/>
        <sz val="11"/>
        <color rgb="FF1F1F1F"/>
        <rFont val="Arial"/>
        <family val="2"/>
      </rPr>
      <t xml:space="preserve"> </t>
    </r>
    <r>
      <rPr>
        <b/>
        <sz val="11"/>
        <color rgb="FF0C5ADB"/>
        <rFont val="Arial"/>
        <family val="2"/>
      </rPr>
      <t>musikk.tromsoturn@gmail.com</t>
    </r>
    <r>
      <rPr>
        <b/>
        <sz val="11"/>
        <color rgb="FFFF0000"/>
        <rFont val="Arial"/>
        <family val="2"/>
      </rPr>
      <t xml:space="preserve"> innen 03. april</t>
    </r>
    <r>
      <rPr>
        <b/>
        <sz val="11"/>
        <color rgb="FF1F1F1F"/>
        <rFont val="Arial"/>
        <family val="2"/>
      </rPr>
      <t xml:space="preserve">. 
</t>
    </r>
    <r>
      <rPr>
        <sz val="11"/>
        <color rgb="FF1F1F1F"/>
        <rFont val="Arial"/>
        <family val="2"/>
      </rPr>
      <t xml:space="preserve">
- </t>
    </r>
    <r>
      <rPr>
        <b/>
        <sz val="11"/>
        <color rgb="FF1F1F1F"/>
        <rFont val="Arial"/>
        <family val="2"/>
      </rPr>
      <t>Merk BÅDE e-post OG musikkfil</t>
    </r>
    <r>
      <rPr>
        <sz val="11"/>
        <color rgb="FF1F1F1F"/>
        <rFont val="Arial"/>
        <family val="2"/>
      </rPr>
      <t xml:space="preserve"> (mp3, mp4 ,ma4 eller wav) med "</t>
    </r>
    <r>
      <rPr>
        <b/>
        <sz val="11"/>
        <color rgb="FF0C5ADB"/>
        <rFont val="Arial"/>
        <family val="2"/>
      </rPr>
      <t>forening og navn på gymnast</t>
    </r>
    <r>
      <rPr>
        <sz val="11"/>
        <color rgb="FF0C5ADB"/>
        <rFont val="Arial"/>
        <family val="2"/>
      </rPr>
      <t>"</t>
    </r>
  </si>
  <si>
    <t>(Gymnaster og Trenere)</t>
  </si>
  <si>
    <t>(Kun for trenere og reiseledere)</t>
  </si>
  <si>
    <t>Bespisning 
(for ALLE deltakere)</t>
  </si>
  <si>
    <t>Ønsker du overnatting på Mortensnes Skole?
Overnatting inkluderer:
- Kvelds fredag, 
- Frokost lørdag og søndag 
- 600,- pr. pers.</t>
  </si>
  <si>
    <t>Ønsker å reservere seg mot foto/video</t>
  </si>
  <si>
    <t>Andre kommentarer:</t>
  </si>
  <si>
    <t>Nr</t>
  </si>
  <si>
    <t>Navn</t>
  </si>
  <si>
    <t>Fødselsdato
(dd-mm-åååå)</t>
  </si>
  <si>
    <t>Deltakertype</t>
  </si>
  <si>
    <r>
      <rPr>
        <b/>
        <sz val="12"/>
        <color rgb="FFFFFFFF"/>
        <rFont val="Arial"/>
        <family val="2"/>
      </rPr>
      <t xml:space="preserve">Klasse
</t>
    </r>
    <r>
      <rPr>
        <sz val="10"/>
        <color rgb="FFFFFFFF"/>
        <rFont val="Arial"/>
        <family val="2"/>
      </rPr>
      <t>(Velg fra nedtrekksmenyen)</t>
    </r>
  </si>
  <si>
    <r>
      <rPr>
        <b/>
        <sz val="12"/>
        <color rgb="FFFFFFFF"/>
        <rFont val="Arial"/>
        <family val="2"/>
      </rPr>
      <t xml:space="preserve">Gymnasten ønsker å delta i finale:
</t>
    </r>
    <r>
      <rPr>
        <sz val="10"/>
        <color rgb="FFFFFFFF"/>
        <rFont val="Arial"/>
        <family val="2"/>
      </rPr>
      <t>(Velg fra nedtrekksmenyen)</t>
    </r>
  </si>
  <si>
    <r>
      <rPr>
        <b/>
        <sz val="12"/>
        <color rgb="FFFFFFFF"/>
        <rFont val="Arial"/>
        <family val="2"/>
      </rPr>
      <t xml:space="preserve">Gymnasten har musikk
</t>
    </r>
    <r>
      <rPr>
        <sz val="10"/>
        <color rgb="FFFFFFFF"/>
        <rFont val="Arial"/>
        <family val="2"/>
      </rPr>
      <t>(Velg Ja/Nei)</t>
    </r>
  </si>
  <si>
    <t>Vi ønsker dette Filnavnet fra dere:</t>
  </si>
  <si>
    <r>
      <rPr>
        <b/>
        <sz val="12"/>
        <color rgb="FFFFFFFF"/>
        <rFont val="Arial"/>
        <family val="2"/>
      </rPr>
      <t xml:space="preserve">Trening Fredag
</t>
    </r>
    <r>
      <rPr>
        <sz val="10"/>
        <color rgb="FFFFFFFF"/>
        <rFont val="Arial"/>
        <family val="2"/>
      </rPr>
      <t>(Kryss av!)</t>
    </r>
  </si>
  <si>
    <t>Telefonnr</t>
  </si>
  <si>
    <t>e-post</t>
  </si>
  <si>
    <r>
      <rPr>
        <b/>
        <sz val="12"/>
        <color rgb="FFFFFFFF"/>
        <rFont val="Arial"/>
        <family val="2"/>
      </rPr>
      <t xml:space="preserve">Lunsj Lørdag
</t>
    </r>
    <r>
      <rPr>
        <sz val="10"/>
        <color rgb="FFFFFFFF"/>
        <rFont val="Arial"/>
        <family val="2"/>
      </rPr>
      <t>(Kryss av!)</t>
    </r>
  </si>
  <si>
    <r>
      <rPr>
        <b/>
        <sz val="12"/>
        <color rgb="FFFFFFFF"/>
        <rFont val="Arial"/>
        <family val="2"/>
      </rPr>
      <t xml:space="preserve">Lunsj Søndag
</t>
    </r>
    <r>
      <rPr>
        <sz val="10"/>
        <color rgb="FFFFFFFF"/>
        <rFont val="Arial"/>
        <family val="2"/>
      </rPr>
      <t>(Kryss av!)</t>
    </r>
  </si>
  <si>
    <r>
      <rPr>
        <b/>
        <sz val="12"/>
        <color rgb="FFFFFFFF"/>
        <rFont val="Arial"/>
        <family val="2"/>
      </rPr>
      <t xml:space="preserve">Middag inkl. drikke lørdag kveld 
</t>
    </r>
    <r>
      <rPr>
        <sz val="10"/>
        <color rgb="FFFFFFFF"/>
        <rFont val="Arial"/>
        <family val="2"/>
      </rPr>
      <t>(Kryss av!)</t>
    </r>
  </si>
  <si>
    <t>Oppgi allergier eller diettbehov</t>
  </si>
  <si>
    <t>Velg "Ja" eller "Nei"</t>
  </si>
  <si>
    <t>Kryss av!</t>
  </si>
  <si>
    <t>Skriv inn</t>
  </si>
  <si>
    <t>Antall</t>
  </si>
  <si>
    <t>Beskrivelse</t>
  </si>
  <si>
    <t>Total</t>
  </si>
  <si>
    <r>
      <rPr>
        <sz val="16"/>
        <color rgb="FF000000"/>
        <rFont val="Calibri"/>
        <family val="2"/>
      </rPr>
      <t>Antall lunsj lørdag à</t>
    </r>
    <r>
      <rPr>
        <sz val="16"/>
        <color rgb="FFFF0000"/>
        <rFont val="Calibri"/>
        <family val="2"/>
      </rPr>
      <t xml:space="preserve"> </t>
    </r>
    <r>
      <rPr>
        <sz val="16"/>
        <color rgb="FF000000"/>
        <rFont val="Calibri"/>
        <family val="2"/>
      </rPr>
      <t>kr 120,-</t>
    </r>
  </si>
  <si>
    <t>Antall lunsj søndag à kr 120,-</t>
  </si>
  <si>
    <t>Antall gymnaster à kr. 700,-/500,-</t>
  </si>
  <si>
    <t>Antall middag inkl. drikke à kr. 150,-</t>
  </si>
  <si>
    <t>Antall overnatting à kr. 600,-</t>
  </si>
  <si>
    <t>Sum</t>
  </si>
  <si>
    <t>Betales til kontonummer</t>
  </si>
  <si>
    <t>MERK: Det sendes IKKE faktura - dere betaler til konto samtidig med påmelding</t>
  </si>
  <si>
    <t>Klubb</t>
  </si>
  <si>
    <t>Sted</t>
  </si>
  <si>
    <t>Gutter Aspirant - under 11 år</t>
  </si>
  <si>
    <t>Contains</t>
  </si>
  <si>
    <t>but split it and Should return</t>
  </si>
  <si>
    <t>Gutter Aspirant</t>
  </si>
  <si>
    <t>in column H</t>
  </si>
  <si>
    <t>and return</t>
  </si>
  <si>
    <t>under 11 år</t>
  </si>
  <si>
    <t>in column I</t>
  </si>
  <si>
    <t>Alta Turnforening</t>
  </si>
  <si>
    <t>Alta</t>
  </si>
  <si>
    <t>Gutter Klasse 1 - 13-14 år</t>
  </si>
  <si>
    <t>Menn Junior Klasse 1 - 13-14 år</t>
  </si>
  <si>
    <t>Menn Junior Klasse 1</t>
  </si>
  <si>
    <t>13-14 år</t>
  </si>
  <si>
    <t>Asker Turnforening</t>
  </si>
  <si>
    <t>Asker</t>
  </si>
  <si>
    <t>Menn Junior Klasse 2 - 15-16 år</t>
  </si>
  <si>
    <t>Menn Junior Klasse 2</t>
  </si>
  <si>
    <t>15-16 år</t>
  </si>
  <si>
    <t>Askim Turnforening</t>
  </si>
  <si>
    <t>Askim</t>
  </si>
  <si>
    <t>Gutt Rekrutt - 11-12 år</t>
  </si>
  <si>
    <t>Gutter Rekrutt LUM - 11-12 år</t>
  </si>
  <si>
    <t>Gutter Rekrutt LUM</t>
  </si>
  <si>
    <t>11-12 år</t>
  </si>
  <si>
    <t>Bodø &amp; Omegn IF Turn (B&amp;OI Turn)</t>
  </si>
  <si>
    <t>Bodø</t>
  </si>
  <si>
    <t>Menn Junior Klasse 3 - 17-18 år</t>
  </si>
  <si>
    <t>Menn Junior Klasse 3</t>
  </si>
  <si>
    <t>17-18 år</t>
  </si>
  <si>
    <t>Ballstad Turnforening</t>
  </si>
  <si>
    <t>Ballstad</t>
  </si>
  <si>
    <t>Jenter Aspirant - Under 11 år</t>
  </si>
  <si>
    <t>Menn Senior - 18 år og eldre</t>
  </si>
  <si>
    <t>Menn Senior</t>
  </si>
  <si>
    <t>18 år og eldre</t>
  </si>
  <si>
    <t>Bergens Turnforening</t>
  </si>
  <si>
    <t>Bergens</t>
  </si>
  <si>
    <t>Jenter Rekrutt 11 år</t>
  </si>
  <si>
    <t>Jenter Rekrutt</t>
  </si>
  <si>
    <t>11 år</t>
  </si>
  <si>
    <t>Drammens Turnforening</t>
  </si>
  <si>
    <t>Drammens</t>
  </si>
  <si>
    <t>Jenter Rekrutt 12 år</t>
  </si>
  <si>
    <t>Jenter Aspirant</t>
  </si>
  <si>
    <t>Under 11 år</t>
  </si>
  <si>
    <t>Drøbak-Frogn IL Tropp og Turn</t>
  </si>
  <si>
    <t>Drøbak-Frogn</t>
  </si>
  <si>
    <t>Kvinner Junior Klasse I - 13-14 år</t>
  </si>
  <si>
    <t>Kvinner Junior Klasse I</t>
  </si>
  <si>
    <t>Elverum Turnforening</t>
  </si>
  <si>
    <t>Elverum</t>
  </si>
  <si>
    <t>Kvinner Junior Klasse II - 15-16 år</t>
  </si>
  <si>
    <t>Kvinner Junior Klasse II</t>
  </si>
  <si>
    <t>Hamar Idrettslag (Hamar IL)</t>
  </si>
  <si>
    <t>Hamar</t>
  </si>
  <si>
    <t>Kvinner Senior Klasse III - 17 år og eldre</t>
  </si>
  <si>
    <t>Kvinner Senior Klasse III</t>
  </si>
  <si>
    <t>17 år og eldre</t>
  </si>
  <si>
    <t>Hammer Turnforening</t>
  </si>
  <si>
    <t>Hammer</t>
  </si>
  <si>
    <t>Kvinner Junior/Senior FIG</t>
  </si>
  <si>
    <t>12 år</t>
  </si>
  <si>
    <t>Hammerfest Turnforening</t>
  </si>
  <si>
    <t>Hammerfest</t>
  </si>
  <si>
    <t>Hokksund Turnforening</t>
  </si>
  <si>
    <t>Hokksund</t>
  </si>
  <si>
    <t>Holmen Tropp og Turnforening</t>
  </si>
  <si>
    <t>Holmen</t>
  </si>
  <si>
    <t>Hoppensprett Turn Jessheim</t>
  </si>
  <si>
    <t>Hoppensprett</t>
  </si>
  <si>
    <t>Høybråten og Stovner Idrettslag (Høybråten og Stovner IL)</t>
  </si>
  <si>
    <t>HSIL</t>
  </si>
  <si>
    <t>Idrettslaget Hødd Turn (IL Hødd Turn)</t>
  </si>
  <si>
    <t>IL Hødd</t>
  </si>
  <si>
    <t>Idrettslaget Sverre (IL Sverre)</t>
  </si>
  <si>
    <t>IL Sverre</t>
  </si>
  <si>
    <t>Kabelvåg Idrettslag Turn (Kabelvåg IL Turn)</t>
  </si>
  <si>
    <t>Kabelvåg</t>
  </si>
  <si>
    <t>Kristiansands Turnforening</t>
  </si>
  <si>
    <t>Kristiansand</t>
  </si>
  <si>
    <t>Laksevåg Turn og Idrettslag (Laksevåg Turn og IL)</t>
  </si>
  <si>
    <t>Laksevåg</t>
  </si>
  <si>
    <t>Langhus Turnforening</t>
  </si>
  <si>
    <t>Langhus</t>
  </si>
  <si>
    <t>Løten Turnforening</t>
  </si>
  <si>
    <t>Løten</t>
  </si>
  <si>
    <t>Melbo Turnforening</t>
  </si>
  <si>
    <t>Melbo</t>
  </si>
  <si>
    <t>Mo i Rana Turnforening</t>
  </si>
  <si>
    <t>Mo</t>
  </si>
  <si>
    <t>Molde Turnforening</t>
  </si>
  <si>
    <t>Molde</t>
  </si>
  <si>
    <t>Moss Turnforening</t>
  </si>
  <si>
    <t>Moss</t>
  </si>
  <si>
    <t>Narvik Turnforening</t>
  </si>
  <si>
    <t>Narvik</t>
  </si>
  <si>
    <t>Nedre Glomma Turnforening</t>
  </si>
  <si>
    <t>Nedre Glomma</t>
  </si>
  <si>
    <t>Nidaros Turnforening</t>
  </si>
  <si>
    <t>Nidaros</t>
  </si>
  <si>
    <t>Njård Turn</t>
  </si>
  <si>
    <t>Njård</t>
  </si>
  <si>
    <t>Nordstrand Turnforening</t>
  </si>
  <si>
    <t>Nordstrand</t>
  </si>
  <si>
    <t>Nøtterøy Turnforening</t>
  </si>
  <si>
    <t>Nøtterøy</t>
  </si>
  <si>
    <t>Oslo Turnforening</t>
  </si>
  <si>
    <t>Oslo</t>
  </si>
  <si>
    <t>Sandnes Turnforening</t>
  </si>
  <si>
    <t>Sandnes</t>
  </si>
  <si>
    <t>Sandvika Turnforening</t>
  </si>
  <si>
    <t>Sandvika</t>
  </si>
  <si>
    <t>Siddis Trim og Turnforening</t>
  </si>
  <si>
    <t>Siddis</t>
  </si>
  <si>
    <t>Slemmestad og Omegn Turnforening</t>
  </si>
  <si>
    <t>Slemmestad</t>
  </si>
  <si>
    <t>Sortland Turnforening</t>
  </si>
  <si>
    <t>Sortland</t>
  </si>
  <si>
    <t>Sotra Sportsklubb Turn</t>
  </si>
  <si>
    <t>Sotra</t>
  </si>
  <si>
    <t>Stavanger Turnforening</t>
  </si>
  <si>
    <t>Stavanger</t>
  </si>
  <si>
    <t>Steinkjer Turnforening</t>
  </si>
  <si>
    <t>Steinkjer</t>
  </si>
  <si>
    <t>Tromsø Turnforening</t>
  </si>
  <si>
    <t>Tromsø</t>
  </si>
  <si>
    <t>Trondhjems Turnforening</t>
  </si>
  <si>
    <t>Trondhjem</t>
  </si>
  <si>
    <t>Aalesunds Turnforening</t>
  </si>
  <si>
    <t>Aalesund</t>
  </si>
  <si>
    <t>Konkurrere ikke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</si>
</sst>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,000,000"/>
    <numFmt numFmtId="165" formatCode="mm\-dd\-yyyy"/>
    <numFmt numFmtId="166" formatCode="dd&quot;-&quot;mm&quot;-&quot;yyyy"/>
    <numFmt numFmtId="167" formatCode="_(&quot;kr&quot;\ * #,##0.00_);_(&quot;kr&quot;\ * \(#,##0.00\);_(&quot;kr&quot;\ * &quot;-&quot;??_);_(@_)"/>
  </numFmts>
  <fonts count="46" x14ac:knownFonts="1">
    <font>
      <sz val="10"/>
      <color rgb="FF000000"/>
      <name val="Arial"/>
      <scheme val="minor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b/>
      <sz val="14"/>
      <color theme="1"/>
      <name val="Arial"/>
      <family val="2"/>
    </font>
    <font>
      <b/>
      <sz val="16"/>
      <color rgb="FF244062"/>
      <name val="Arial"/>
      <family val="2"/>
    </font>
    <font>
      <b/>
      <sz val="16"/>
      <color theme="1"/>
      <name val="Arial"/>
      <family val="2"/>
    </font>
    <font>
      <sz val="16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0"/>
      <name val="Arial"/>
      <family val="2"/>
    </font>
    <font>
      <sz val="12"/>
      <color rgb="FF1F1F1F"/>
      <name val="Arial"/>
      <family val="2"/>
    </font>
    <font>
      <sz val="10"/>
      <name val="Arial"/>
      <family val="2"/>
    </font>
    <font>
      <b/>
      <sz val="9"/>
      <color rgb="FF1F1F1F"/>
      <name val="Arial"/>
      <family val="2"/>
    </font>
    <font>
      <u/>
      <sz val="14"/>
      <color theme="10"/>
      <name val="Arial"/>
      <family val="2"/>
    </font>
    <font>
      <b/>
      <sz val="14"/>
      <color rgb="FFFFFFFF"/>
      <name val="Arial"/>
      <family val="2"/>
    </font>
    <font>
      <sz val="12"/>
      <color rgb="FF000000"/>
      <name val="Arial"/>
      <family val="2"/>
    </font>
    <font>
      <u/>
      <sz val="16"/>
      <color theme="10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2"/>
      <color rgb="FF1F1F1F"/>
      <name val="Arial"/>
      <family val="2"/>
    </font>
    <font>
      <b/>
      <sz val="11"/>
      <color rgb="FF1F1F1F"/>
      <name val="Arial"/>
      <family val="2"/>
    </font>
    <font>
      <b/>
      <sz val="15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u/>
      <sz val="12"/>
      <color theme="1"/>
      <name val="Arial"/>
      <family val="2"/>
    </font>
    <font>
      <sz val="12"/>
      <color rgb="FF999999"/>
      <name val="Arial"/>
      <family val="2"/>
    </font>
    <font>
      <u/>
      <sz val="12"/>
      <color theme="1"/>
      <name val="Arial"/>
      <family val="2"/>
    </font>
    <font>
      <u/>
      <sz val="10"/>
      <color theme="10"/>
      <name val="Arial"/>
      <family val="2"/>
    </font>
    <font>
      <sz val="16"/>
      <color theme="1"/>
      <name val="Arial"/>
      <family val="2"/>
    </font>
    <font>
      <sz val="10"/>
      <color theme="1"/>
      <name val="Arial"/>
      <family val="2"/>
    </font>
    <font>
      <b/>
      <sz val="16"/>
      <color rgb="FFFFFFFF"/>
      <name val="Calibri"/>
      <family val="2"/>
    </font>
    <font>
      <sz val="16"/>
      <color rgb="FF000000"/>
      <name val="Calibri"/>
      <family val="2"/>
    </font>
    <font>
      <b/>
      <sz val="16"/>
      <color rgb="FF000000"/>
      <name val="Calibri"/>
      <family val="2"/>
    </font>
    <font>
      <b/>
      <sz val="13"/>
      <color rgb="FFFF0000"/>
      <name val="Arial"/>
      <family val="2"/>
    </font>
    <font>
      <sz val="11"/>
      <color rgb="FF1F1F1F"/>
      <name val="Arial"/>
      <family val="2"/>
    </font>
    <font>
      <b/>
      <sz val="11"/>
      <color rgb="FF0C5ADB"/>
      <name val="Arial"/>
      <family val="2"/>
    </font>
    <font>
      <b/>
      <sz val="11"/>
      <color rgb="FFFF0000"/>
      <name val="Arial"/>
      <family val="2"/>
    </font>
    <font>
      <sz val="11"/>
      <color rgb="FF0C5ADB"/>
      <name val="Arial"/>
      <family val="2"/>
    </font>
    <font>
      <sz val="10"/>
      <color rgb="FFFFFFFF"/>
      <name val="Arial"/>
      <family val="2"/>
    </font>
    <font>
      <sz val="16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4285F4"/>
        <bgColor rgb="FF4285F4"/>
      </patternFill>
    </fill>
    <fill>
      <patternFill patternType="solid">
        <fgColor rgb="FFFFFFFF"/>
        <bgColor rgb="FFFFFFFF"/>
      </patternFill>
    </fill>
    <fill>
      <patternFill patternType="solid">
        <fgColor rgb="FF3F3F3F"/>
        <bgColor rgb="FF3F3F3F"/>
      </patternFill>
    </fill>
    <fill>
      <patternFill patternType="solid">
        <fgColor rgb="FF595959"/>
        <bgColor rgb="FF595959"/>
      </patternFill>
    </fill>
  </fills>
  <borders count="7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theme="1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theme="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3" fillId="2" borderId="7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8" fillId="2" borderId="12" xfId="0" applyFont="1" applyFill="1" applyBorder="1" applyAlignment="1">
      <alignment horizontal="left" vertical="center"/>
    </xf>
    <xf numFmtId="0" fontId="3" fillId="0" borderId="16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0" fontId="27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14" fillId="3" borderId="37" xfId="0" applyFont="1" applyFill="1" applyBorder="1" applyAlignment="1">
      <alignment horizontal="center"/>
    </xf>
    <xf numFmtId="0" fontId="14" fillId="0" borderId="38" xfId="0" applyFont="1" applyBorder="1"/>
    <xf numFmtId="165" fontId="14" fillId="0" borderId="39" xfId="0" applyNumberFormat="1" applyFont="1" applyBorder="1" applyAlignment="1">
      <alignment horizontal="center"/>
    </xf>
    <xf numFmtId="0" fontId="29" fillId="0" borderId="40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164" fontId="29" fillId="4" borderId="1" xfId="0" applyNumberFormat="1" applyFont="1" applyFill="1" applyBorder="1" applyAlignment="1">
      <alignment horizontal="center"/>
    </xf>
    <xf numFmtId="0" fontId="30" fillId="4" borderId="44" xfId="0" applyFont="1" applyFill="1" applyBorder="1" applyAlignment="1">
      <alignment horizontal="center"/>
    </xf>
    <xf numFmtId="0" fontId="29" fillId="0" borderId="45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14" fillId="5" borderId="38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9" fillId="0" borderId="46" xfId="0" applyFont="1" applyBorder="1" applyAlignment="1">
      <alignment horizontal="center"/>
    </xf>
    <xf numFmtId="0" fontId="31" fillId="0" borderId="44" xfId="0" applyFont="1" applyBorder="1" applyAlignment="1">
      <alignment wrapText="1"/>
    </xf>
    <xf numFmtId="0" fontId="14" fillId="3" borderId="47" xfId="0" applyFont="1" applyFill="1" applyBorder="1" applyAlignment="1">
      <alignment horizontal="center"/>
    </xf>
    <xf numFmtId="0" fontId="14" fillId="0" borderId="48" xfId="0" applyFont="1" applyBorder="1"/>
    <xf numFmtId="166" fontId="14" fillId="0" borderId="49" xfId="0" applyNumberFormat="1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49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164" fontId="29" fillId="4" borderId="7" xfId="0" applyNumberFormat="1" applyFont="1" applyFill="1" applyBorder="1" applyAlignment="1">
      <alignment horizontal="center"/>
    </xf>
    <xf numFmtId="0" fontId="32" fillId="4" borderId="50" xfId="0" applyFont="1" applyFill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50" xfId="0" applyFont="1" applyBorder="1" applyAlignment="1">
      <alignment horizontal="center"/>
    </xf>
    <xf numFmtId="0" fontId="14" fillId="5" borderId="53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50" xfId="0" applyFont="1" applyBorder="1" applyAlignment="1">
      <alignment wrapText="1"/>
    </xf>
    <xf numFmtId="0" fontId="14" fillId="0" borderId="49" xfId="0" applyFont="1" applyBorder="1" applyAlignment="1">
      <alignment horizontal="center"/>
    </xf>
    <xf numFmtId="0" fontId="29" fillId="4" borderId="50" xfId="0" applyFont="1" applyFill="1" applyBorder="1" applyAlignment="1">
      <alignment horizontal="center"/>
    </xf>
    <xf numFmtId="0" fontId="14" fillId="5" borderId="54" xfId="0" applyFont="1" applyFill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14" fillId="0" borderId="54" xfId="0" applyFont="1" applyBorder="1"/>
    <xf numFmtId="0" fontId="29" fillId="0" borderId="56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9" fillId="0" borderId="9" xfId="0" applyFont="1" applyBorder="1" applyAlignment="1">
      <alignment wrapText="1"/>
    </xf>
    <xf numFmtId="0" fontId="29" fillId="0" borderId="49" xfId="0" applyFont="1" applyBorder="1"/>
    <xf numFmtId="0" fontId="29" fillId="0" borderId="8" xfId="0" applyFont="1" applyBorder="1" applyAlignment="1">
      <alignment horizontal="center"/>
    </xf>
    <xf numFmtId="0" fontId="33" fillId="4" borderId="50" xfId="0" applyFont="1" applyFill="1" applyBorder="1" applyAlignment="1">
      <alignment horizontal="center"/>
    </xf>
    <xf numFmtId="0" fontId="29" fillId="0" borderId="58" xfId="0" applyFont="1" applyBorder="1"/>
    <xf numFmtId="0" fontId="14" fillId="3" borderId="59" xfId="0" applyFont="1" applyFill="1" applyBorder="1" applyAlignment="1">
      <alignment horizontal="center"/>
    </xf>
    <xf numFmtId="0" fontId="29" fillId="0" borderId="60" xfId="0" applyFont="1" applyBorder="1"/>
    <xf numFmtId="166" fontId="14" fillId="0" borderId="58" xfId="0" applyNumberFormat="1" applyFont="1" applyBorder="1" applyAlignment="1">
      <alignment horizontal="center"/>
    </xf>
    <xf numFmtId="0" fontId="29" fillId="0" borderId="61" xfId="0" applyFont="1" applyBorder="1" applyAlignment="1">
      <alignment horizontal="center"/>
    </xf>
    <xf numFmtId="0" fontId="29" fillId="0" borderId="62" xfId="0" applyFont="1" applyBorder="1" applyAlignment="1">
      <alignment horizontal="center"/>
    </xf>
    <xf numFmtId="0" fontId="29" fillId="0" borderId="58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23" fillId="0" borderId="62" xfId="0" applyFont="1" applyBorder="1" applyAlignment="1">
      <alignment horizontal="center" wrapText="1"/>
    </xf>
    <xf numFmtId="164" fontId="29" fillId="4" borderId="61" xfId="0" applyNumberFormat="1" applyFont="1" applyFill="1" applyBorder="1" applyAlignment="1">
      <alignment horizontal="center"/>
    </xf>
    <xf numFmtId="0" fontId="29" fillId="4" borderId="63" xfId="0" applyFont="1" applyFill="1" applyBorder="1" applyAlignment="1">
      <alignment horizontal="center"/>
    </xf>
    <xf numFmtId="0" fontId="29" fillId="0" borderId="3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64" xfId="0" applyFont="1" applyBorder="1" applyAlignment="1">
      <alignment horizontal="center"/>
    </xf>
    <xf numFmtId="0" fontId="14" fillId="5" borderId="48" xfId="0" applyFont="1" applyFill="1" applyBorder="1" applyAlignment="1">
      <alignment horizontal="center"/>
    </xf>
    <xf numFmtId="0" fontId="14" fillId="0" borderId="61" xfId="0" applyFont="1" applyBorder="1" applyAlignment="1">
      <alignment horizontal="center"/>
    </xf>
    <xf numFmtId="0" fontId="29" fillId="0" borderId="65" xfId="0" applyFont="1" applyBorder="1" applyAlignment="1">
      <alignment wrapText="1"/>
    </xf>
    <xf numFmtId="0" fontId="34" fillId="0" borderId="66" xfId="0" applyFont="1" applyBorder="1" applyAlignment="1">
      <alignment horizontal="center"/>
    </xf>
    <xf numFmtId="0" fontId="34" fillId="0" borderId="67" xfId="0" applyFont="1" applyBorder="1" applyAlignment="1">
      <alignment horizontal="center"/>
    </xf>
    <xf numFmtId="0" fontId="34" fillId="0" borderId="68" xfId="0" applyFont="1" applyBorder="1" applyAlignment="1">
      <alignment horizontal="center"/>
    </xf>
    <xf numFmtId="0" fontId="6" fillId="0" borderId="19" xfId="0" applyFont="1" applyBorder="1"/>
    <xf numFmtId="0" fontId="34" fillId="0" borderId="69" xfId="0" applyFont="1" applyBorder="1" applyAlignment="1">
      <alignment horizontal="center"/>
    </xf>
    <xf numFmtId="0" fontId="6" fillId="0" borderId="22" xfId="0" applyFont="1" applyBorder="1"/>
    <xf numFmtId="0" fontId="6" fillId="0" borderId="24" xfId="0" applyFont="1" applyBorder="1"/>
    <xf numFmtId="0" fontId="34" fillId="0" borderId="70" xfId="0" applyFont="1" applyBorder="1" applyAlignment="1">
      <alignment horizontal="center"/>
    </xf>
    <xf numFmtId="0" fontId="35" fillId="0" borderId="0" xfId="0" applyFont="1"/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/>
    <xf numFmtId="167" fontId="37" fillId="0" borderId="0" xfId="0" applyNumberFormat="1" applyFont="1"/>
    <xf numFmtId="0" fontId="37" fillId="0" borderId="45" xfId="0" applyFont="1" applyBorder="1" applyAlignment="1">
      <alignment horizontal="center"/>
    </xf>
    <xf numFmtId="0" fontId="37" fillId="0" borderId="45" xfId="0" applyFont="1" applyBorder="1"/>
    <xf numFmtId="167" fontId="37" fillId="0" borderId="45" xfId="0" applyNumberFormat="1" applyFont="1" applyBorder="1"/>
    <xf numFmtId="0" fontId="38" fillId="0" borderId="0" xfId="0" applyFont="1"/>
    <xf numFmtId="167" fontId="38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7" fillId="0" borderId="0" xfId="0" applyFont="1"/>
    <xf numFmtId="0" fontId="1" fillId="0" borderId="0" xfId="0" applyFont="1" applyAlignment="1">
      <alignment horizontal="left"/>
    </xf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10" fillId="0" borderId="3" xfId="0" applyFont="1" applyBorder="1"/>
    <xf numFmtId="0" fontId="12" fillId="0" borderId="5" xfId="0" applyFont="1" applyBorder="1" applyAlignment="1">
      <alignment horizontal="left" vertical="center" wrapText="1"/>
    </xf>
    <xf numFmtId="0" fontId="10" fillId="0" borderId="5" xfId="0" applyFont="1" applyBorder="1"/>
    <xf numFmtId="0" fontId="10" fillId="0" borderId="6" xfId="0" applyFont="1" applyBorder="1"/>
    <xf numFmtId="0" fontId="10" fillId="0" borderId="11" xfId="0" applyFont="1" applyBorder="1"/>
    <xf numFmtId="0" fontId="3" fillId="0" borderId="4" xfId="0" applyFont="1" applyBorder="1" applyAlignment="1">
      <alignment horizontal="left" vertical="center" wrapText="1"/>
    </xf>
    <xf numFmtId="0" fontId="10" fillId="0" borderId="10" xfId="0" applyFont="1" applyBorder="1"/>
    <xf numFmtId="0" fontId="18" fillId="0" borderId="13" xfId="0" applyFont="1" applyBorder="1" applyAlignment="1">
      <alignment horizontal="center" vertical="center"/>
    </xf>
    <xf numFmtId="0" fontId="10" fillId="0" borderId="14" xfId="0" applyFont="1" applyBorder="1"/>
    <xf numFmtId="0" fontId="3" fillId="0" borderId="15" xfId="0" applyFont="1" applyBorder="1" applyAlignment="1">
      <alignment horizontal="left" vertical="center"/>
    </xf>
    <xf numFmtId="0" fontId="10" fillId="0" borderId="16" xfId="0" applyFont="1" applyBorder="1"/>
    <xf numFmtId="0" fontId="14" fillId="0" borderId="8" xfId="0" applyFont="1" applyBorder="1" applyAlignment="1">
      <alignment horizontal="center" vertical="center"/>
    </xf>
    <xf numFmtId="0" fontId="10" fillId="0" borderId="9" xfId="0" applyFont="1" applyBorder="1"/>
    <xf numFmtId="0" fontId="16" fillId="0" borderId="8" xfId="0" applyFont="1" applyBorder="1" applyAlignment="1">
      <alignment horizontal="center" vertical="center"/>
    </xf>
    <xf numFmtId="164" fontId="14" fillId="3" borderId="8" xfId="0" applyNumberFormat="1" applyFont="1" applyFill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10" fillId="0" borderId="24" xfId="0" applyFont="1" applyBorder="1"/>
    <xf numFmtId="0" fontId="22" fillId="0" borderId="22" xfId="0" applyFont="1" applyBorder="1" applyAlignment="1">
      <alignment horizontal="center" vertical="center"/>
    </xf>
    <xf numFmtId="0" fontId="10" fillId="0" borderId="20" xfId="0" applyFont="1" applyBorder="1"/>
    <xf numFmtId="0" fontId="19" fillId="0" borderId="16" xfId="0" applyFont="1" applyBorder="1" applyAlignment="1">
      <alignment vertical="center"/>
    </xf>
    <xf numFmtId="0" fontId="10" fillId="0" borderId="17" xfId="0" applyFont="1" applyBorder="1"/>
    <xf numFmtId="0" fontId="3" fillId="0" borderId="10" xfId="0" applyFont="1" applyBorder="1" applyAlignment="1">
      <alignment horizontal="left" vertical="center"/>
    </xf>
    <xf numFmtId="0" fontId="17" fillId="0" borderId="0" xfId="0" applyFont="1" applyAlignment="1">
      <alignment horizontal="left" vertical="center" wrapText="1"/>
    </xf>
  </cellXfs>
  <cellStyles count="1">
    <cellStyle name="Normal" xfId="0" builtinId="0"/>
  </cellStyles>
  <dxfs count="21">
    <dxf>
      <font>
        <color theme="5"/>
      </font>
      <fill>
        <patternFill patternType="none"/>
      </fill>
    </dxf>
    <dxf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none"/>
      </fill>
    </dxf>
    <dxf>
      <fill>
        <patternFill patternType="solid">
          <fgColor rgb="FF666666"/>
          <bgColor rgb="FF666666"/>
        </patternFill>
      </fill>
    </dxf>
    <dxf>
      <fill>
        <patternFill patternType="none"/>
      </fill>
    </dxf>
    <dxf>
      <font>
        <color rgb="FFFF0000"/>
      </font>
      <fill>
        <patternFill patternType="none"/>
      </fill>
    </dxf>
    <dxf>
      <fill>
        <patternFill patternType="solid">
          <fgColor rgb="FF666666"/>
          <bgColor rgb="FF666666"/>
        </patternFill>
      </fill>
    </dxf>
    <dxf>
      <fill>
        <patternFill patternType="none"/>
      </fill>
    </dxf>
    <dxf>
      <fill>
        <patternFill patternType="solid">
          <fgColor rgb="FF666666"/>
          <bgColor rgb="FF666666"/>
        </patternFill>
      </fill>
    </dxf>
    <dxf>
      <fill>
        <patternFill patternType="none"/>
      </fill>
    </dxf>
    <dxf>
      <fill>
        <patternFill patternType="solid">
          <fgColor rgb="FF666666"/>
          <bgColor rgb="FF666666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666666"/>
          <bgColor rgb="FF666666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9E6FC"/>
          <bgColor rgb="FFD9E6FC"/>
        </patternFill>
      </fill>
    </dxf>
    <dxf>
      <fill>
        <patternFill patternType="solid">
          <fgColor theme="4"/>
          <bgColor theme="4"/>
        </patternFill>
      </fill>
    </dxf>
  </dxfs>
  <tableStyles count="2">
    <tableStyle name="Påmeldingsskjema-style" pivot="0" count="3" xr9:uid="{00000000-0011-0000-FFFF-FFFF00000000}">
      <tableStyleElement type="headerRow" dxfId="20"/>
      <tableStyleElement type="firstRowStripe" dxfId="19"/>
      <tableStyleElement type="secondRowStripe" dxfId="18"/>
    </tableStyle>
    <tableStyle name="Påmeldingsskjema-style 2" pivot="0" count="3" xr9:uid="{00000000-0011-0000-FFFF-FFFF01000000}">
      <tableStyleElement type="headerRow" dxfId="17"/>
      <tableStyleElement type="firstRowStripe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1809750</xdr:colOff>
      <xdr:row>0</xdr:row>
      <xdr:rowOff>0</xdr:rowOff>
    </xdr:from>
    <xdr:ext cx="504825" cy="62865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B11:R33">
  <tableColumns count="17">
    <tableColumn id="1" xr3:uid="{00000000-0010-0000-0000-000001000000}" name="Navn"/>
    <tableColumn id="2" xr3:uid="{00000000-0010-0000-0000-000002000000}" name="Fødselsdato_x000a_(dd-mm-åååå)"/>
    <tableColumn id="3" xr3:uid="{00000000-0010-0000-0000-000003000000}" name="Deltakertype"/>
    <tableColumn id="4" xr3:uid="{00000000-0010-0000-0000-000004000000}" name="Klasse_x000a_(Velg fra nedtrekksmenyen)"/>
    <tableColumn id="5" xr3:uid="{00000000-0010-0000-0000-000005000000}" name="Gymnasten ønsker å delta i finale:_x000a_(Velg fra nedtrekksmenyen)"/>
    <tableColumn id="6" xr3:uid="{00000000-0010-0000-0000-000006000000}" name="Gymnasten har musikk_x000a_(Velg Ja/Nei)"/>
    <tableColumn id="7" xr3:uid="{00000000-0010-0000-0000-000007000000}" name="Vi ønsker dette Filnavnet fra dere:"/>
    <tableColumn id="8" xr3:uid="{00000000-0010-0000-0000-000008000000}" name="Trening Fredag_x000a_(Kryss av!)"/>
    <tableColumn id="9" xr3:uid="{00000000-0010-0000-0000-000009000000}" name="Telefonnr"/>
    <tableColumn id="10" xr3:uid="{00000000-0010-0000-0000-00000A000000}" name="e-post"/>
    <tableColumn id="11" xr3:uid="{00000000-0010-0000-0000-00000B000000}" name="Lunsj Lørdag_x000a_(Kryss av!)"/>
    <tableColumn id="12" xr3:uid="{00000000-0010-0000-0000-00000C000000}" name="Lunsj Søndag_x000a_(Kryss av!)"/>
    <tableColumn id="13" xr3:uid="{00000000-0010-0000-0000-00000D000000}" name="Middag inkl. drikke lørdag kveld _x000a_(Kryss av!)"/>
    <tableColumn id="14" xr3:uid="{00000000-0010-0000-0000-00000E000000}" name="Oppgi allergier eller diettbehov"/>
    <tableColumn id="15" xr3:uid="{00000000-0010-0000-0000-00000F000000}" name="Velg &quot;Ja&quot; eller &quot;Nei&quot;"/>
    <tableColumn id="16" xr3:uid="{00000000-0010-0000-0000-000010000000}" name="Kryss av!"/>
    <tableColumn id="17" xr3:uid="{00000000-0010-0000-0000-000011000000}" name="Skriv inn"/>
  </tableColumns>
  <tableStyleInfo name="Påmeldingsskjem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C37:E45">
  <tableColumns count="3">
    <tableColumn id="1" xr3:uid="{00000000-0010-0000-0100-000001000000}" name="Antall"/>
    <tableColumn id="2" xr3:uid="{00000000-0010-0000-0100-000002000000}" name="Beskrivelse"/>
    <tableColumn id="3" xr3:uid="{00000000-0010-0000-0100-000003000000}" name="Total"/>
  </tableColumns>
  <tableStyleInfo name="Påmeldingsskjema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atktromso@gmail.com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showGridLines="0" tabSelected="1" workbookViewId="0">
      <pane xSplit="2" topLeftCell="C1" activePane="topRight" state="frozen"/>
      <selection pane="topRight" activeCell="A2" sqref="D2"/>
    </sheetView>
  </sheetViews>
  <sheetFormatPr baseColWidth="10" defaultColWidth="12.6640625" defaultRowHeight="15" customHeight="1" x14ac:dyDescent="0.25"/>
  <cols>
    <col min="1" max="1" width="12.44140625" customWidth="1"/>
    <col min="2" max="2" width="38.88671875" customWidth="1"/>
    <col min="3" max="3" width="25.109375" customWidth="1"/>
    <col min="4" max="4" width="42.44140625" customWidth="1"/>
    <col min="5" max="5" width="38" customWidth="1"/>
    <col min="6" max="6" width="43" customWidth="1"/>
    <col min="7" max="7" width="29.88671875" customWidth="1"/>
    <col min="8" max="8" width="65.44140625" customWidth="1"/>
    <col min="9" max="9" width="14.44140625" customWidth="1"/>
    <col min="10" max="10" width="15.44140625" customWidth="1"/>
    <col min="11" max="11" width="24.6640625" customWidth="1"/>
    <col min="12" max="12" width="27.77734375" customWidth="1"/>
    <col min="13" max="14" width="19.109375" customWidth="1"/>
    <col min="15" max="15" width="32.44140625" customWidth="1"/>
    <col min="16" max="16" width="29.109375" customWidth="1"/>
    <col min="17" max="17" width="13.88671875" customWidth="1"/>
    <col min="18" max="18" width="47.21875" customWidth="1"/>
  </cols>
  <sheetData>
    <row r="1" spans="1:26" ht="21" x14ac:dyDescent="0.4">
      <c r="A1" s="131" t="s">
        <v>0</v>
      </c>
      <c r="B1" s="132"/>
      <c r="C1" s="132"/>
      <c r="D1" s="13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4">
      <c r="A2" s="133" t="s">
        <v>1</v>
      </c>
      <c r="B2" s="132"/>
      <c r="C2" s="132"/>
      <c r="D2" s="132"/>
      <c r="E2" s="134"/>
      <c r="F2" s="132"/>
      <c r="G2" s="134"/>
      <c r="H2" s="132"/>
      <c r="I2" s="4"/>
      <c r="J2" s="4"/>
      <c r="K2" s="4"/>
      <c r="L2" s="4"/>
      <c r="M2" s="4"/>
      <c r="N2" s="4"/>
      <c r="O2" s="5"/>
      <c r="P2" s="5"/>
      <c r="Q2" s="5"/>
      <c r="R2" s="6"/>
      <c r="S2" s="7"/>
      <c r="T2" s="7"/>
      <c r="U2" s="7"/>
      <c r="V2" s="7"/>
      <c r="W2" s="7"/>
      <c r="X2" s="7"/>
      <c r="Y2" s="1"/>
      <c r="Z2" s="1"/>
    </row>
    <row r="3" spans="1:26" ht="21" x14ac:dyDescent="0.4">
      <c r="A3" s="2"/>
      <c r="B3" s="2"/>
      <c r="C3" s="2"/>
      <c r="D3" s="2"/>
      <c r="E3" s="3"/>
      <c r="F3" s="7"/>
      <c r="G3" s="3"/>
      <c r="H3" s="7"/>
      <c r="I3" s="4"/>
      <c r="J3" s="4"/>
      <c r="K3" s="4"/>
      <c r="L3" s="4"/>
      <c r="M3" s="4"/>
      <c r="N3" s="4"/>
      <c r="O3" s="5"/>
      <c r="P3" s="5"/>
      <c r="Q3" s="5"/>
      <c r="R3" s="6"/>
      <c r="S3" s="7"/>
      <c r="T3" s="7"/>
      <c r="U3" s="7"/>
      <c r="V3" s="7"/>
      <c r="W3" s="7"/>
      <c r="X3" s="7"/>
      <c r="Y3" s="1"/>
      <c r="Z3" s="1"/>
    </row>
    <row r="4" spans="1:26" ht="18" customHeight="1" x14ac:dyDescent="0.25">
      <c r="A4" s="8"/>
      <c r="B4" s="9" t="s">
        <v>2</v>
      </c>
      <c r="C4" s="135" t="s">
        <v>3</v>
      </c>
      <c r="D4" s="136"/>
      <c r="E4" s="10"/>
      <c r="F4" s="141" t="s">
        <v>4</v>
      </c>
      <c r="G4" s="138"/>
      <c r="H4" s="138"/>
      <c r="I4" s="137" t="s">
        <v>5</v>
      </c>
      <c r="J4" s="138"/>
      <c r="K4" s="138"/>
      <c r="L4" s="139"/>
      <c r="M4" s="1"/>
      <c r="N4" s="1"/>
      <c r="O4" s="11"/>
      <c r="P4" s="11"/>
      <c r="Q4" s="11"/>
      <c r="R4" s="8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8"/>
      <c r="B5" s="12" t="s">
        <v>6</v>
      </c>
      <c r="C5" s="147"/>
      <c r="D5" s="148"/>
      <c r="E5" s="10"/>
      <c r="F5" s="142"/>
      <c r="G5" s="132"/>
      <c r="H5" s="132"/>
      <c r="I5" s="132"/>
      <c r="J5" s="132"/>
      <c r="K5" s="132"/>
      <c r="L5" s="140"/>
      <c r="M5" s="13"/>
      <c r="N5" s="13"/>
      <c r="O5" s="11"/>
      <c r="P5" s="11"/>
      <c r="Q5" s="11"/>
      <c r="R5" s="8"/>
      <c r="S5" s="1"/>
      <c r="T5" s="1"/>
      <c r="U5" s="1"/>
      <c r="V5" s="1"/>
      <c r="W5" s="1"/>
      <c r="X5" s="1"/>
      <c r="Y5" s="1"/>
      <c r="Z5" s="1"/>
    </row>
    <row r="6" spans="1:26" ht="20.399999999999999" x14ac:dyDescent="0.25">
      <c r="A6" s="8"/>
      <c r="B6" s="12" t="s">
        <v>7</v>
      </c>
      <c r="C6" s="149"/>
      <c r="D6" s="148"/>
      <c r="E6" s="10"/>
      <c r="F6" s="157" t="s">
        <v>8</v>
      </c>
      <c r="G6" s="132"/>
      <c r="H6" s="132"/>
      <c r="I6" s="158" t="s">
        <v>9</v>
      </c>
      <c r="J6" s="132"/>
      <c r="K6" s="132"/>
      <c r="L6" s="140"/>
      <c r="M6" s="13"/>
      <c r="N6" s="13"/>
      <c r="O6" s="11"/>
      <c r="P6" s="11"/>
      <c r="Q6" s="11"/>
      <c r="R6" s="8"/>
      <c r="S6" s="1"/>
      <c r="T6" s="1"/>
      <c r="U6" s="1"/>
      <c r="V6" s="1"/>
      <c r="W6" s="1"/>
      <c r="X6" s="1"/>
      <c r="Y6" s="1"/>
      <c r="Z6" s="1"/>
    </row>
    <row r="7" spans="1:26" ht="17.399999999999999" x14ac:dyDescent="0.25">
      <c r="A7" s="8"/>
      <c r="B7" s="12" t="s">
        <v>10</v>
      </c>
      <c r="C7" s="150"/>
      <c r="D7" s="148"/>
      <c r="E7" s="10"/>
      <c r="F7" s="142"/>
      <c r="G7" s="132"/>
      <c r="H7" s="132"/>
      <c r="I7" s="132"/>
      <c r="J7" s="132"/>
      <c r="K7" s="132"/>
      <c r="L7" s="140"/>
      <c r="M7" s="14"/>
      <c r="N7" s="14"/>
      <c r="O7" s="11"/>
      <c r="P7" s="11"/>
      <c r="Q7" s="11"/>
      <c r="R7" s="8"/>
      <c r="S7" s="1"/>
      <c r="T7" s="1"/>
      <c r="U7" s="1"/>
      <c r="V7" s="1"/>
      <c r="W7" s="1"/>
      <c r="X7" s="1"/>
      <c r="Y7" s="1"/>
      <c r="Z7" s="1"/>
    </row>
    <row r="8" spans="1:26" ht="17.399999999999999" x14ac:dyDescent="0.25">
      <c r="A8" s="8"/>
      <c r="B8" s="15" t="s">
        <v>11</v>
      </c>
      <c r="C8" s="143"/>
      <c r="D8" s="144"/>
      <c r="E8" s="10"/>
      <c r="F8" s="145" t="s">
        <v>12</v>
      </c>
      <c r="G8" s="146"/>
      <c r="H8" s="16" t="s">
        <v>13</v>
      </c>
      <c r="I8" s="155" t="s">
        <v>14</v>
      </c>
      <c r="J8" s="146"/>
      <c r="K8" s="146"/>
      <c r="L8" s="156"/>
      <c r="M8" s="14"/>
      <c r="N8" s="14"/>
      <c r="O8" s="11"/>
      <c r="P8" s="11"/>
      <c r="Q8" s="11"/>
      <c r="R8" s="8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5">
      <c r="A9" s="8"/>
      <c r="B9" s="17"/>
      <c r="C9" s="10"/>
      <c r="D9" s="10"/>
      <c r="E9" s="10"/>
      <c r="F9" s="8"/>
      <c r="G9" s="8"/>
      <c r="H9" s="18"/>
      <c r="I9" s="19"/>
      <c r="J9" s="20"/>
      <c r="K9" s="21"/>
      <c r="L9" s="10"/>
      <c r="M9" s="10"/>
      <c r="N9" s="10"/>
      <c r="O9" s="11"/>
      <c r="P9" s="11"/>
      <c r="Q9" s="11"/>
      <c r="R9" s="8"/>
      <c r="S9" s="1"/>
      <c r="T9" s="1"/>
      <c r="U9" s="1"/>
      <c r="V9" s="1"/>
      <c r="W9" s="1"/>
      <c r="X9" s="1"/>
      <c r="Y9" s="1"/>
      <c r="Z9" s="1"/>
    </row>
    <row r="10" spans="1:26" ht="109.2" x14ac:dyDescent="0.25">
      <c r="A10" s="22"/>
      <c r="B10" s="23" t="s">
        <v>15</v>
      </c>
      <c r="C10" s="24" t="s">
        <v>16</v>
      </c>
      <c r="D10" s="25" t="s">
        <v>17</v>
      </c>
      <c r="E10" s="23" t="s">
        <v>16</v>
      </c>
      <c r="F10" s="26" t="s">
        <v>18</v>
      </c>
      <c r="G10" s="27" t="s">
        <v>19</v>
      </c>
      <c r="H10" s="28" t="s">
        <v>20</v>
      </c>
      <c r="I10" s="29" t="s">
        <v>21</v>
      </c>
      <c r="J10" s="151" t="s">
        <v>22</v>
      </c>
      <c r="K10" s="152"/>
      <c r="L10" s="153" t="s">
        <v>23</v>
      </c>
      <c r="M10" s="154"/>
      <c r="N10" s="154"/>
      <c r="O10" s="152"/>
      <c r="P10" s="30" t="s">
        <v>24</v>
      </c>
      <c r="Q10" s="31" t="s">
        <v>25</v>
      </c>
      <c r="R10" s="32" t="s">
        <v>26</v>
      </c>
      <c r="S10" s="1"/>
      <c r="T10" s="1"/>
      <c r="U10" s="1"/>
      <c r="V10" s="1"/>
      <c r="W10" s="1"/>
      <c r="X10" s="1"/>
      <c r="Y10" s="1"/>
      <c r="Z10" s="1"/>
    </row>
    <row r="11" spans="1:26" ht="60" x14ac:dyDescent="0.35">
      <c r="A11" s="33" t="s">
        <v>27</v>
      </c>
      <c r="B11" s="34" t="s">
        <v>28</v>
      </c>
      <c r="C11" s="35" t="s">
        <v>29</v>
      </c>
      <c r="D11" s="36" t="s">
        <v>30</v>
      </c>
      <c r="E11" s="37" t="s">
        <v>31</v>
      </c>
      <c r="F11" s="38" t="s">
        <v>32</v>
      </c>
      <c r="G11" s="39" t="s">
        <v>33</v>
      </c>
      <c r="H11" s="40" t="s">
        <v>34</v>
      </c>
      <c r="I11" s="41" t="s">
        <v>35</v>
      </c>
      <c r="J11" s="42" t="s">
        <v>36</v>
      </c>
      <c r="K11" s="43" t="s">
        <v>37</v>
      </c>
      <c r="L11" s="44" t="s">
        <v>38</v>
      </c>
      <c r="M11" s="45" t="s">
        <v>39</v>
      </c>
      <c r="N11" s="45" t="s">
        <v>40</v>
      </c>
      <c r="O11" s="43" t="s">
        <v>41</v>
      </c>
      <c r="P11" s="46" t="s">
        <v>42</v>
      </c>
      <c r="Q11" s="47" t="s">
        <v>43</v>
      </c>
      <c r="R11" s="48" t="s">
        <v>44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49" t="str">
        <f t="shared" ref="A12:A33" si="0">IF(B12&lt;&gt;"", ROW(B12)-ROW($B$12)+1, "")</f>
        <v/>
      </c>
      <c r="B12" s="50"/>
      <c r="C12" s="51"/>
      <c r="D12" s="52"/>
      <c r="E12" s="53"/>
      <c r="F12" s="54"/>
      <c r="G12" s="52"/>
      <c r="H12" s="55" t="str">
        <f>IF(AND(NOT(ISBLANK(G12)), OR(ISNUMBER(SEARCH("jenter", E12)), ISNUMBER(SEARCH("kvinner", E12)))),
   IF(G12="Ja",
      IF($C$4="VELG KLUBB fra listen eller Skriv inn klubbnavn",
         "&lt;Vennligst oppgi Klubbens navn&gt;-" &amp; SUBSTITUTE(B12, " ", "") &amp; ".mp3",
         SUBSTITUTE(IFERROR(VLOOKUP($C$4, Oppslag!$A$2:$B$47, 2, FALSE), LEFT($C$4, FIND(" ", $C$4)-1)), " ", "")
         &amp; "-" &amp; SUBSTITUTE(B12, " ", "") &amp; ".mp3"
      ),
   ""),
"")</f>
        <v/>
      </c>
      <c r="I12" s="56"/>
      <c r="J12" s="57"/>
      <c r="K12" s="58"/>
      <c r="L12" s="59"/>
      <c r="M12" s="60"/>
      <c r="N12" s="61"/>
      <c r="O12" s="62"/>
      <c r="P12" s="63"/>
      <c r="Q12" s="64"/>
      <c r="R12" s="65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66" t="str">
        <f t="shared" si="0"/>
        <v/>
      </c>
      <c r="B13" s="67"/>
      <c r="C13" s="68"/>
      <c r="D13" s="69"/>
      <c r="E13" s="53"/>
      <c r="F13" s="70"/>
      <c r="G13" s="69"/>
      <c r="H13" s="55" t="str">
        <f>IF(AND(NOT(ISBLANK(G13)), OR(ISNUMBER(SEARCH("jenter", E13)), ISNUMBER(SEARCH("kvinner", E13)))),
   IF(G13="Ja",
      IF($C$4="VELG KLUBB fra listen eller Skriv inn klubbnavn",
         "&lt;Vennligst oppgi Klubbens navn&gt;-" &amp; SUBSTITUTE(B13, " ", "") &amp; ".mp3",
         SUBSTITUTE(IFERROR(VLOOKUP($C$4, Oppslag!$A$2:$B$47, 2, FALSE), LEFT($C$4, FIND(" ", $C$4)-1)), " ", "")
         &amp; "-" &amp; SUBSTITUTE(B13, " ", "") &amp; ".mp3"
      ),
   ""),
"")</f>
        <v/>
      </c>
      <c r="I13" s="71"/>
      <c r="J13" s="72"/>
      <c r="K13" s="73"/>
      <c r="L13" s="74"/>
      <c r="M13" s="75"/>
      <c r="N13" s="76"/>
      <c r="O13" s="77"/>
      <c r="P13" s="78"/>
      <c r="Q13" s="79"/>
      <c r="R13" s="80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66" t="str">
        <f t="shared" si="0"/>
        <v/>
      </c>
      <c r="B14" s="67"/>
      <c r="C14" s="81"/>
      <c r="D14" s="69"/>
      <c r="E14" s="53"/>
      <c r="F14" s="70"/>
      <c r="G14" s="69"/>
      <c r="H14" s="55" t="str">
        <f>IF(AND(NOT(ISBLANK(G14)), OR(ISNUMBER(SEARCH("jenter", E14)), ISNUMBER(SEARCH("kvinner", E14)))),
   IF(G14="Ja",
      IF($C$4="VELG KLUBB fra listen eller Skriv inn klubbnavn",
         "&lt;Vennligst oppgi Klubbens navn&gt;-" &amp; SUBSTITUTE(B14, " ", "") &amp; ".mp3",
         SUBSTITUTE(IFERROR(VLOOKUP($C$4, Oppslag!$A$2:$B$47, 2, FALSE), LEFT($C$4, FIND(" ", $C$4)-1)), " ", "")
         &amp; "-" &amp; SUBSTITUTE(B14, " ", "") &amp; ".mp3"
      ),
   ""),
"")</f>
        <v/>
      </c>
      <c r="I14" s="71"/>
      <c r="J14" s="72"/>
      <c r="K14" s="82"/>
      <c r="L14" s="74"/>
      <c r="M14" s="75"/>
      <c r="N14" s="76"/>
      <c r="O14" s="83"/>
      <c r="P14" s="78"/>
      <c r="Q14" s="84"/>
      <c r="R14" s="80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66" t="str">
        <f t="shared" si="0"/>
        <v/>
      </c>
      <c r="B15" s="85"/>
      <c r="C15" s="68"/>
      <c r="D15" s="69"/>
      <c r="E15" s="53"/>
      <c r="F15" s="70"/>
      <c r="G15" s="69"/>
      <c r="H15" s="55" t="str">
        <f>IF(AND(NOT(ISBLANK(G15)), OR(ISNUMBER(SEARCH("jenter", E15)), ISNUMBER(SEARCH("kvinner", E15)))),
   IF(G15="Ja",
      IF($C$4="VELG KLUBB fra listen eller Skriv inn klubbnavn",
         "&lt;Vennligst oppgi Klubbens navn&gt;-" &amp; SUBSTITUTE(B15, " ", "") &amp; ".mp3",
         SUBSTITUTE(IFERROR(VLOOKUP($C$4, Oppslag!$A$2:$B$47, 2, FALSE), LEFT($C$4, FIND(" ", $C$4)-1)), " ", "")
         &amp; "-" &amp; SUBSTITUTE(B15, " ", "") &amp; ".mp3"
      ),
   ""),
"")</f>
        <v/>
      </c>
      <c r="I15" s="71"/>
      <c r="J15" s="72"/>
      <c r="K15" s="82"/>
      <c r="L15" s="86"/>
      <c r="M15" s="59"/>
      <c r="N15" s="87"/>
      <c r="O15" s="83"/>
      <c r="P15" s="78"/>
      <c r="Q15" s="79"/>
      <c r="R15" s="88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66" t="str">
        <f t="shared" si="0"/>
        <v/>
      </c>
      <c r="B16" s="89"/>
      <c r="C16" s="68"/>
      <c r="D16" s="69"/>
      <c r="E16" s="90"/>
      <c r="F16" s="70"/>
      <c r="G16" s="69"/>
      <c r="H16" s="55" t="str">
        <f>IF(AND(NOT(ISBLANK(G16)), OR(ISNUMBER(SEARCH("jenter", E16)), ISNUMBER(SEARCH("kvinner", E16)))),
   IF(G16="Ja",
      IF($C$4="VELG KLUBB fra listen eller Skriv inn klubbnavn",
         "&lt;Vennligst oppgi Klubbens navn&gt;-" &amp; SUBSTITUTE(B16, " ", "") &amp; ".mp3",
         SUBSTITUTE(IFERROR(VLOOKUP($C$4, Oppslag!$A$2:$B$47, 2, FALSE), LEFT($C$4, FIND(" ", $C$4)-1)), " ", "")
         &amp; "-" &amp; SUBSTITUTE(B16, " ", "") &amp; ".mp3"
      ),
   ""),
"")</f>
        <v/>
      </c>
      <c r="I16" s="71"/>
      <c r="J16" s="72"/>
      <c r="K16" s="82"/>
      <c r="L16" s="86"/>
      <c r="M16" s="59"/>
      <c r="N16" s="87"/>
      <c r="O16" s="83"/>
      <c r="P16" s="78"/>
      <c r="Q16" s="79"/>
      <c r="R16" s="88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5">
      <c r="A17" s="66" t="str">
        <f t="shared" si="0"/>
        <v/>
      </c>
      <c r="B17" s="89"/>
      <c r="C17" s="68"/>
      <c r="D17" s="69"/>
      <c r="E17" s="90"/>
      <c r="F17" s="70"/>
      <c r="G17" s="69"/>
      <c r="H17" s="55" t="str">
        <f>IF(AND(NOT(ISBLANK(G17)), OR(ISNUMBER(SEARCH("jenter", E17)), ISNUMBER(SEARCH("kvinner", E17)))),
   IF(G17="Ja",
      IF($C$4="VELG KLUBB fra listen eller Skriv inn klubbnavn",
         "&lt;Vennligst oppgi Klubbens navn&gt;-" &amp; SUBSTITUTE(B17, " ", "") &amp; ".mp3",
         SUBSTITUTE(IFERROR(VLOOKUP($C$4, Oppslag!$A$2:$B$47, 2, FALSE), LEFT($C$4, FIND(" ", $C$4)-1)), " ", "")
         &amp; "-" &amp; SUBSTITUTE(B17, " ", "") &amp; ".mp3"
      ),
   ""),
"")</f>
        <v/>
      </c>
      <c r="I17" s="71"/>
      <c r="J17" s="72"/>
      <c r="K17" s="82"/>
      <c r="L17" s="86"/>
      <c r="M17" s="59"/>
      <c r="N17" s="87"/>
      <c r="O17" s="83"/>
      <c r="P17" s="78"/>
      <c r="Q17" s="79"/>
      <c r="R17" s="88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66" t="str">
        <f t="shared" si="0"/>
        <v/>
      </c>
      <c r="B18" s="89"/>
      <c r="C18" s="68"/>
      <c r="D18" s="69"/>
      <c r="E18" s="90"/>
      <c r="F18" s="70"/>
      <c r="G18" s="69"/>
      <c r="H18" s="55" t="str">
        <f>IF(AND(NOT(ISBLANK(G18)), OR(ISNUMBER(SEARCH("jenter", E18)), ISNUMBER(SEARCH("kvinner", E18)))),
   IF(G18="Ja",
      IF($C$4="VELG KLUBB fra listen eller Skriv inn klubbnavn",
         "&lt;Vennligst oppgi Klubbens navn&gt;-" &amp; SUBSTITUTE(B18, " ", "") &amp; ".mp3",
         SUBSTITUTE(IFERROR(VLOOKUP($C$4, Oppslag!$A$2:$B$47, 2, FALSE), LEFT($C$4, FIND(" ", $C$4)-1)), " ", "")
         &amp; "-" &amp; SUBSTITUTE(B18, " ", "") &amp; ".mp3"
      ),
   ""),
"")</f>
        <v/>
      </c>
      <c r="I18" s="71"/>
      <c r="J18" s="72"/>
      <c r="K18" s="82"/>
      <c r="L18" s="86"/>
      <c r="M18" s="59"/>
      <c r="N18" s="87"/>
      <c r="O18" s="83"/>
      <c r="P18" s="78"/>
      <c r="Q18" s="79"/>
      <c r="R18" s="88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66" t="str">
        <f t="shared" si="0"/>
        <v/>
      </c>
      <c r="B19" s="89"/>
      <c r="C19" s="68"/>
      <c r="D19" s="69"/>
      <c r="E19" s="90"/>
      <c r="F19" s="70"/>
      <c r="G19" s="69"/>
      <c r="H19" s="55" t="str">
        <f>IF(AND(NOT(ISBLANK(G19)), OR(ISNUMBER(SEARCH("jenter", E19)), ISNUMBER(SEARCH("kvinner", E19)))),
   IF(G19="Ja",
      IF($C$4="VELG KLUBB fra listen eller Skriv inn klubbnavn",
         "&lt;Vennligst oppgi Klubbens navn&gt;-" &amp; SUBSTITUTE(B19, " ", "") &amp; ".mp3",
         SUBSTITUTE(IFERROR(VLOOKUP($C$4, Oppslag!$A$2:$B$47, 2, FALSE), LEFT($C$4, FIND(" ", $C$4)-1)), " ", "")
         &amp; "-" &amp; SUBSTITUTE(B19, " ", "") &amp; ".mp3"
      ),
   ""),
"")</f>
        <v/>
      </c>
      <c r="I19" s="71"/>
      <c r="J19" s="72"/>
      <c r="K19" s="82"/>
      <c r="L19" s="86"/>
      <c r="M19" s="59"/>
      <c r="N19" s="87"/>
      <c r="O19" s="83"/>
      <c r="P19" s="78"/>
      <c r="Q19" s="79"/>
      <c r="R19" s="88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66" t="str">
        <f t="shared" si="0"/>
        <v/>
      </c>
      <c r="B20" s="89"/>
      <c r="C20" s="68"/>
      <c r="D20" s="69"/>
      <c r="E20" s="90"/>
      <c r="F20" s="70"/>
      <c r="G20" s="69"/>
      <c r="H20" s="55" t="str">
        <f>IF(AND(NOT(ISBLANK(G20)), OR(ISNUMBER(SEARCH("jenter", E20)), ISNUMBER(SEARCH("kvinner", E20)))),
   IF(G20="Ja",
      IF($C$4="VELG KLUBB fra listen eller Skriv inn klubbnavn",
         "&lt;Vennligst oppgi Klubbens navn&gt;-" &amp; SUBSTITUTE(B20, " ", "") &amp; ".mp3",
         SUBSTITUTE(IFERROR(VLOOKUP($C$4, Oppslag!$A$2:$B$47, 2, FALSE), LEFT($C$4, FIND(" ", $C$4)-1)), " ", "")
         &amp; "-" &amp; SUBSTITUTE(B20, " ", "") &amp; ".mp3"
      ),
   ""),
"")</f>
        <v/>
      </c>
      <c r="I20" s="71"/>
      <c r="J20" s="72"/>
      <c r="K20" s="82"/>
      <c r="L20" s="86"/>
      <c r="M20" s="59"/>
      <c r="N20" s="87"/>
      <c r="O20" s="83"/>
      <c r="P20" s="78"/>
      <c r="Q20" s="79"/>
      <c r="R20" s="88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66" t="str">
        <f t="shared" si="0"/>
        <v/>
      </c>
      <c r="B21" s="89"/>
      <c r="C21" s="68"/>
      <c r="D21" s="69"/>
      <c r="E21" s="90"/>
      <c r="F21" s="70"/>
      <c r="G21" s="69"/>
      <c r="H21" s="55" t="str">
        <f>IF(AND(NOT(ISBLANK(G21)), OR(ISNUMBER(SEARCH("jenter", E21)), ISNUMBER(SEARCH("kvinner", E21)))),
   IF(G21="Ja",
      IF($C$4="VELG KLUBB fra listen eller Skriv inn klubbnavn",
         "&lt;Vennligst oppgi Klubbens navn&gt;-" &amp; SUBSTITUTE(B21, " ", "") &amp; ".mp3",
         SUBSTITUTE(IFERROR(VLOOKUP($C$4, Oppslag!$A$2:$B$47, 2, FALSE), LEFT($C$4, FIND(" ", $C$4)-1)), " ", "")
         &amp; "-" &amp; SUBSTITUTE(B21, " ", "") &amp; ".mp3"
      ),
   ""),
"")</f>
        <v/>
      </c>
      <c r="I21" s="71"/>
      <c r="J21" s="72"/>
      <c r="K21" s="82"/>
      <c r="L21" s="86"/>
      <c r="M21" s="59"/>
      <c r="N21" s="87"/>
      <c r="O21" s="83"/>
      <c r="P21" s="78"/>
      <c r="Q21" s="79"/>
      <c r="R21" s="88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66" t="str">
        <f t="shared" si="0"/>
        <v/>
      </c>
      <c r="B22" s="89"/>
      <c r="C22" s="68"/>
      <c r="D22" s="69"/>
      <c r="E22" s="90"/>
      <c r="F22" s="70"/>
      <c r="G22" s="69"/>
      <c r="H22" s="55" t="str">
        <f>IF(AND(NOT(ISBLANK(G22)), OR(ISNUMBER(SEARCH("jenter", E22)), ISNUMBER(SEARCH("kvinner", E22)))),
   IF(G22="Ja",
      IF($C$4="VELG KLUBB fra listen eller Skriv inn klubbnavn",
         "&lt;Vennligst oppgi Klubbens navn&gt;-" &amp; SUBSTITUTE(B22, " ", "") &amp; ".mp3",
         SUBSTITUTE(IFERROR(VLOOKUP($C$4, Oppslag!$A$2:$B$47, 2, FALSE), LEFT($C$4, FIND(" ", $C$4)-1)), " ", "")
         &amp; "-" &amp; SUBSTITUTE(B22, " ", "") &amp; ".mp3"
      ),
   ""),
"")</f>
        <v/>
      </c>
      <c r="I22" s="71"/>
      <c r="J22" s="72"/>
      <c r="K22" s="91"/>
      <c r="L22" s="86"/>
      <c r="M22" s="59"/>
      <c r="N22" s="87"/>
      <c r="O22" s="83"/>
      <c r="P22" s="78"/>
      <c r="Q22" s="79"/>
      <c r="R22" s="88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66" t="str">
        <f t="shared" si="0"/>
        <v/>
      </c>
      <c r="B23" s="89"/>
      <c r="C23" s="68"/>
      <c r="D23" s="69"/>
      <c r="E23" s="90"/>
      <c r="F23" s="70"/>
      <c r="G23" s="69"/>
      <c r="H23" s="55" t="str">
        <f>IF(AND(NOT(ISBLANK(G23)), OR(ISNUMBER(SEARCH("jenter", E23)), ISNUMBER(SEARCH("kvinner", E23)))),
   IF(G23="Ja",
      IF($C$4="VELG KLUBB fra listen eller Skriv inn klubbnavn",
         "&lt;Vennligst oppgi Klubbens navn&gt;-" &amp; SUBSTITUTE(B23, " ", "") &amp; ".mp3",
         SUBSTITUTE(IFERROR(VLOOKUP($C$4, Oppslag!$A$2:$B$47, 2, FALSE), LEFT($C$4, FIND(" ", $C$4)-1)), " ", "")
         &amp; "-" &amp; SUBSTITUTE(B23, " ", "") &amp; ".mp3"
      ),
   ""),
"")</f>
        <v/>
      </c>
      <c r="I23" s="71"/>
      <c r="J23" s="72"/>
      <c r="K23" s="91"/>
      <c r="L23" s="86"/>
      <c r="M23" s="59"/>
      <c r="N23" s="87"/>
      <c r="O23" s="83"/>
      <c r="P23" s="78"/>
      <c r="Q23" s="79"/>
      <c r="R23" s="88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6" t="str">
        <f t="shared" si="0"/>
        <v/>
      </c>
      <c r="B24" s="89"/>
      <c r="C24" s="68"/>
      <c r="D24" s="69"/>
      <c r="E24" s="90"/>
      <c r="F24" s="70"/>
      <c r="G24" s="69"/>
      <c r="H24" s="55" t="str">
        <f>IF(AND(NOT(ISBLANK(G24)), OR(ISNUMBER(SEARCH("jenter", E24)), ISNUMBER(SEARCH("kvinner", E24)))),
   IF(G24="Ja",
      IF($C$4="VELG KLUBB fra listen eller Skriv inn klubbnavn",
         "&lt;Vennligst oppgi Klubbens navn&gt;-" &amp; SUBSTITUTE(B24, " ", "") &amp; ".mp3",
         SUBSTITUTE(IFERROR(VLOOKUP($C$4, Oppslag!$A$2:$B$47, 2, FALSE), LEFT($C$4, FIND(" ", $C$4)-1)), " ", "")
         &amp; "-" &amp; SUBSTITUTE(B24, " ", "") &amp; ".mp3"
      ),
   ""),
"")</f>
        <v/>
      </c>
      <c r="I24" s="71"/>
      <c r="J24" s="72"/>
      <c r="K24" s="82"/>
      <c r="L24" s="86"/>
      <c r="M24" s="59"/>
      <c r="N24" s="87"/>
      <c r="O24" s="83"/>
      <c r="P24" s="78"/>
      <c r="Q24" s="79"/>
      <c r="R24" s="88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66" t="str">
        <f t="shared" si="0"/>
        <v/>
      </c>
      <c r="B25" s="92"/>
      <c r="C25" s="68"/>
      <c r="D25" s="69"/>
      <c r="E25" s="90"/>
      <c r="F25" s="70"/>
      <c r="G25" s="69"/>
      <c r="H25" s="55" t="str">
        <f>IF(AND(NOT(ISBLANK(G25)), OR(ISNUMBER(SEARCH("jenter", E25)), ISNUMBER(SEARCH("kvinner", E25)))),
   IF(G25="Ja",
      IF($C$4="VELG KLUBB fra listen eller Skriv inn klubbnavn",
         "&lt;Vennligst oppgi Klubbens navn&gt;-" &amp; SUBSTITUTE(B25, " ", "") &amp; ".mp3",
         SUBSTITUTE(IFERROR(VLOOKUP($C$4, Oppslag!$A$2:$B$47, 2, FALSE), LEFT($C$4, FIND(" ", $C$4)-1)), " ", "")
         &amp; "-" &amp; SUBSTITUTE(B25, " ", "") &amp; ".mp3"
      ),
   ""),
"")</f>
        <v/>
      </c>
      <c r="I25" s="71"/>
      <c r="J25" s="72"/>
      <c r="K25" s="91"/>
      <c r="L25" s="86"/>
      <c r="M25" s="59"/>
      <c r="N25" s="87"/>
      <c r="O25" s="83"/>
      <c r="P25" s="78"/>
      <c r="Q25" s="79"/>
      <c r="R25" s="88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66" t="str">
        <f t="shared" si="0"/>
        <v/>
      </c>
      <c r="B26" s="85"/>
      <c r="C26" s="68"/>
      <c r="D26" s="69"/>
      <c r="E26" s="90"/>
      <c r="F26" s="70"/>
      <c r="G26" s="69"/>
      <c r="H26" s="55" t="str">
        <f>IF(AND(NOT(ISBLANK(G26)), OR(ISNUMBER(SEARCH("jenter", E26)), ISNUMBER(SEARCH("kvinner", E26)))),
   IF(G26="Ja",
      IF($C$4="VELG KLUBB fra listen eller Skriv inn klubbnavn",
         "&lt;Vennligst oppgi Klubbens navn&gt;-" &amp; SUBSTITUTE(B26, " ", "") &amp; ".mp3",
         SUBSTITUTE(IFERROR(VLOOKUP($C$4, Oppslag!$A$2:$B$47, 2, FALSE), LEFT($C$4, FIND(" ", $C$4)-1)), " ", "")
         &amp; "-" &amp; SUBSTITUTE(B26, " ", "") &amp; ".mp3"
      ),
   ""),
"")</f>
        <v/>
      </c>
      <c r="I26" s="71"/>
      <c r="J26" s="72"/>
      <c r="K26" s="82"/>
      <c r="L26" s="86"/>
      <c r="M26" s="59"/>
      <c r="N26" s="87"/>
      <c r="O26" s="83"/>
      <c r="P26" s="78"/>
      <c r="Q26" s="79"/>
      <c r="R26" s="88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66" t="str">
        <f t="shared" si="0"/>
        <v/>
      </c>
      <c r="B27" s="89"/>
      <c r="C27" s="68"/>
      <c r="D27" s="69"/>
      <c r="E27" s="90"/>
      <c r="F27" s="70"/>
      <c r="G27" s="69"/>
      <c r="H27" s="55" t="str">
        <f>IF(AND(NOT(ISBLANK(G27)), OR(ISNUMBER(SEARCH("jenter", E27)), ISNUMBER(SEARCH("kvinner", E27)))),
   IF(G27="Ja",
      IF($C$4="VELG KLUBB fra listen eller Skriv inn klubbnavn",
         "&lt;Vennligst oppgi Klubbens navn&gt;-" &amp; SUBSTITUTE(B27, " ", "") &amp; ".mp3",
         SUBSTITUTE(IFERROR(VLOOKUP($C$4, Oppslag!$A$2:$B$47, 2, FALSE), LEFT($C$4, FIND(" ", $C$4)-1)), " ", "")
         &amp; "-" &amp; SUBSTITUTE(B27, " ", "") &amp; ".mp3"
      ),
   ""),
"")</f>
        <v/>
      </c>
      <c r="I27" s="71"/>
      <c r="J27" s="72"/>
      <c r="K27" s="82"/>
      <c r="L27" s="86"/>
      <c r="M27" s="59"/>
      <c r="N27" s="87"/>
      <c r="O27" s="83"/>
      <c r="P27" s="78"/>
      <c r="Q27" s="79"/>
      <c r="R27" s="88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66" t="str">
        <f t="shared" si="0"/>
        <v/>
      </c>
      <c r="B28" s="89"/>
      <c r="C28" s="68"/>
      <c r="D28" s="69"/>
      <c r="E28" s="90"/>
      <c r="F28" s="70"/>
      <c r="G28" s="69"/>
      <c r="H28" s="55" t="str">
        <f>IF(AND(NOT(ISBLANK(G28)), OR(ISNUMBER(SEARCH("jenter", E28)), ISNUMBER(SEARCH("kvinner", E28)))),
   IF(G28="Ja",
      IF($C$4="VELG KLUBB fra listen eller Skriv inn klubbnavn",
         "&lt;Vennligst oppgi Klubbens navn&gt;-" &amp; SUBSTITUTE(B28, " ", "") &amp; ".mp3",
         SUBSTITUTE(IFERROR(VLOOKUP($C$4, Oppslag!$A$2:$B$47, 2, FALSE), LEFT($C$4, FIND(" ", $C$4)-1)), " ", "")
         &amp; "-" &amp; SUBSTITUTE(B28, " ", "") &amp; ".mp3"
      ),
   ""),
"")</f>
        <v/>
      </c>
      <c r="I28" s="71"/>
      <c r="J28" s="72"/>
      <c r="K28" s="82"/>
      <c r="L28" s="86"/>
      <c r="M28" s="59"/>
      <c r="N28" s="87"/>
      <c r="O28" s="83"/>
      <c r="P28" s="78"/>
      <c r="Q28" s="79"/>
      <c r="R28" s="88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66" t="str">
        <f t="shared" si="0"/>
        <v/>
      </c>
      <c r="B29" s="89"/>
      <c r="C29" s="68"/>
      <c r="D29" s="69"/>
      <c r="E29" s="90"/>
      <c r="F29" s="70"/>
      <c r="G29" s="69"/>
      <c r="H29" s="55" t="str">
        <f>IF(AND(NOT(ISBLANK(G29)), OR(ISNUMBER(SEARCH("jenter", E29)), ISNUMBER(SEARCH("kvinner", E29)))),
   IF(G29="Ja",
      IF($C$4="VELG KLUBB fra listen eller Skriv inn klubbnavn",
         "&lt;Vennligst oppgi Klubbens navn&gt;-" &amp; SUBSTITUTE(B29, " ", "") &amp; ".mp3",
         SUBSTITUTE(IFERROR(VLOOKUP($C$4, Oppslag!$A$2:$B$47, 2, FALSE), LEFT($C$4, FIND(" ", $C$4)-1)), " ", "")
         &amp; "-" &amp; SUBSTITUTE(B29, " ", "") &amp; ".mp3"
      ),
   ""),
"")</f>
        <v/>
      </c>
      <c r="I29" s="71"/>
      <c r="J29" s="72"/>
      <c r="K29" s="82"/>
      <c r="L29" s="86"/>
      <c r="M29" s="59"/>
      <c r="N29" s="87"/>
      <c r="O29" s="83"/>
      <c r="P29" s="78"/>
      <c r="Q29" s="79"/>
      <c r="R29" s="88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66" t="str">
        <f t="shared" si="0"/>
        <v/>
      </c>
      <c r="B30" s="89"/>
      <c r="C30" s="68"/>
      <c r="D30" s="69"/>
      <c r="E30" s="90"/>
      <c r="F30" s="70"/>
      <c r="G30" s="69"/>
      <c r="H30" s="55" t="str">
        <f>IF(AND(NOT(ISBLANK(G30)), OR(ISNUMBER(SEARCH("jenter", E30)), ISNUMBER(SEARCH("kvinner", E30)))),
   IF(G30="Ja",
      IF($C$4="VELG KLUBB fra listen eller Skriv inn klubbnavn",
         "&lt;Vennligst oppgi Klubbens navn&gt;-" &amp; SUBSTITUTE(B30, " ", "") &amp; ".mp3",
         SUBSTITUTE(IFERROR(VLOOKUP($C$4, Oppslag!$A$2:$B$47, 2, FALSE), LEFT($C$4, FIND(" ", $C$4)-1)), " ", "")
         &amp; "-" &amp; SUBSTITUTE(B30, " ", "") &amp; ".mp3"
      ),
   ""),
"")</f>
        <v/>
      </c>
      <c r="I30" s="71"/>
      <c r="J30" s="72"/>
      <c r="K30" s="82"/>
      <c r="L30" s="86"/>
      <c r="M30" s="59"/>
      <c r="N30" s="87"/>
      <c r="O30" s="83"/>
      <c r="P30" s="78"/>
      <c r="Q30" s="79"/>
      <c r="R30" s="88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66" t="str">
        <f t="shared" si="0"/>
        <v/>
      </c>
      <c r="B31" s="89"/>
      <c r="C31" s="68"/>
      <c r="D31" s="69"/>
      <c r="E31" s="90"/>
      <c r="F31" s="70"/>
      <c r="G31" s="69"/>
      <c r="H31" s="55" t="str">
        <f>IF(AND(NOT(ISBLANK(G31)), OR(ISNUMBER(SEARCH("jenter", E31)), ISNUMBER(SEARCH("kvinner", E31)))),
   IF(G31="Ja",
      IF($C$4="VELG KLUBB fra listen eller Skriv inn klubbnavn",
         "&lt;Vennligst oppgi Klubbens navn&gt;-" &amp; SUBSTITUTE(B31, " ", "") &amp; ".mp3",
         SUBSTITUTE(IFERROR(VLOOKUP($C$4, Oppslag!$A$2:$B$47, 2, FALSE), LEFT($C$4, FIND(" ", $C$4)-1)), " ", "")
         &amp; "-" &amp; SUBSTITUTE(B31, " ", "") &amp; ".mp3"
      ),
   ""),
"")</f>
        <v/>
      </c>
      <c r="I31" s="71"/>
      <c r="J31" s="72"/>
      <c r="K31" s="82"/>
      <c r="L31" s="86"/>
      <c r="M31" s="59"/>
      <c r="N31" s="87"/>
      <c r="O31" s="83"/>
      <c r="P31" s="78"/>
      <c r="Q31" s="79"/>
      <c r="R31" s="88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66" t="str">
        <f t="shared" si="0"/>
        <v/>
      </c>
      <c r="B32" s="89"/>
      <c r="C32" s="68"/>
      <c r="D32" s="69"/>
      <c r="E32" s="90"/>
      <c r="F32" s="70"/>
      <c r="G32" s="69"/>
      <c r="H32" s="55" t="str">
        <f>IF(AND(NOT(ISBLANK(G32)), OR(ISNUMBER(SEARCH("jenter", E32)), ISNUMBER(SEARCH("kvinner", E32)))),
   IF(G32="Ja",
      IF($C$4="VELG KLUBB fra listen eller Skriv inn klubbnavn",
         "&lt;Vennligst oppgi Klubbens navn&gt;-" &amp; SUBSTITUTE(B32, " ", "") &amp; ".mp3",
         SUBSTITUTE(IFERROR(VLOOKUP($C$4, Oppslag!$A$2:$B$47, 2, FALSE), LEFT($C$4, FIND(" ", $C$4)-1)), " ", "")
         &amp; "-" &amp; SUBSTITUTE(B32, " ", "") &amp; ".mp3"
      ),
   ""),
"")</f>
        <v/>
      </c>
      <c r="I32" s="71"/>
      <c r="J32" s="72"/>
      <c r="K32" s="82"/>
      <c r="L32" s="86"/>
      <c r="M32" s="59"/>
      <c r="N32" s="87"/>
      <c r="O32" s="83"/>
      <c r="P32" s="78"/>
      <c r="Q32" s="79"/>
      <c r="R32" s="88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93" t="str">
        <f t="shared" si="0"/>
        <v/>
      </c>
      <c r="B33" s="94"/>
      <c r="C33" s="95"/>
      <c r="D33" s="96"/>
      <c r="E33" s="97"/>
      <c r="F33" s="98"/>
      <c r="G33" s="96"/>
      <c r="H33" s="99" t="str">
        <f>IF(AND(NOT(ISBLANK(G33)), OR(ISNUMBER(SEARCH("jenter", E33)), ISNUMBER(SEARCH("kvinner", E33)))),
   IF(G33="Ja",
      IF($C$4="VELG KLUBB fra listen eller Skriv inn klubbnavn",
         "&lt;Vennligst oppgi Klubbens navn&gt;-" &amp; SUBSTITUTE(B33, " ", "") &amp; ".mp3",
         SUBSTITUTE(IFERROR(VLOOKUP($C$4, Oppslag!$A$2:$B$47, 2, FALSE), LEFT($C$4, FIND(" ", $C$4)-1)), " ", "")
         &amp; "-" &amp; SUBSTITUTE(B33, " ", "") &amp; ".mp3"
      ),
   ""),
"")</f>
        <v/>
      </c>
      <c r="I33" s="100"/>
      <c r="J33" s="101"/>
      <c r="K33" s="102"/>
      <c r="L33" s="103"/>
      <c r="M33" s="104"/>
      <c r="N33" s="105"/>
      <c r="O33" s="106"/>
      <c r="P33" s="107"/>
      <c r="Q33" s="84"/>
      <c r="R33" s="108"/>
      <c r="S33" s="1"/>
      <c r="T33" s="1"/>
      <c r="U33" s="1"/>
      <c r="V33" s="1"/>
      <c r="W33" s="1"/>
      <c r="X33" s="1"/>
      <c r="Y33" s="1"/>
      <c r="Z33" s="1"/>
    </row>
    <row r="34" spans="1:26" ht="20.399999999999999" x14ac:dyDescent="0.35">
      <c r="A34" s="1"/>
      <c r="B34" s="1"/>
      <c r="C34" s="109">
        <f>COUNTA(C12:C33)</f>
        <v>0</v>
      </c>
      <c r="D34" s="110">
        <f>COUNTIF(D12:D33,"Gymnast")</f>
        <v>0</v>
      </c>
      <c r="E34" s="110">
        <f t="shared" ref="E34:G34" si="1">COUNTA(E12:E33)</f>
        <v>0</v>
      </c>
      <c r="F34" s="110">
        <f t="shared" si="1"/>
        <v>0</v>
      </c>
      <c r="G34" s="111">
        <f t="shared" si="1"/>
        <v>0</v>
      </c>
      <c r="H34" s="112"/>
      <c r="I34" s="113">
        <f>COUNTA(I12:I33)</f>
        <v>0</v>
      </c>
      <c r="J34" s="114"/>
      <c r="K34" s="115"/>
      <c r="L34" s="116">
        <f t="shared" ref="L34:N34" si="2">COUNTA(L12:L33)</f>
        <v>0</v>
      </c>
      <c r="M34" s="110">
        <f t="shared" si="2"/>
        <v>0</v>
      </c>
      <c r="N34" s="111">
        <f t="shared" si="2"/>
        <v>0</v>
      </c>
      <c r="O34" s="112"/>
      <c r="P34" s="116">
        <f>COUNTIF(P12:P33,"Ja")</f>
        <v>0</v>
      </c>
      <c r="Q34" s="111">
        <f>COUNTA(Q12:Q33)</f>
        <v>0</v>
      </c>
      <c r="R34" s="114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17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x14ac:dyDescent="0.4">
      <c r="A37" s="1"/>
      <c r="B37" s="1"/>
      <c r="C37" s="118" t="s">
        <v>45</v>
      </c>
      <c r="D37" s="118" t="s">
        <v>46</v>
      </c>
      <c r="E37" s="118" t="s">
        <v>47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x14ac:dyDescent="0.4">
      <c r="A38" s="1"/>
      <c r="B38" s="1"/>
      <c r="C38" s="119">
        <f>L34</f>
        <v>0</v>
      </c>
      <c r="D38" s="120" t="s">
        <v>48</v>
      </c>
      <c r="E38" s="121">
        <f t="shared" ref="E38:E39" si="3">120 *C38</f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x14ac:dyDescent="0.4">
      <c r="A39" s="1"/>
      <c r="B39" s="1"/>
      <c r="C39" s="119">
        <f>M34</f>
        <v>0</v>
      </c>
      <c r="D39" s="120" t="s">
        <v>49</v>
      </c>
      <c r="E39" s="121">
        <f t="shared" si="3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x14ac:dyDescent="0.4">
      <c r="A40" s="1"/>
      <c r="B40" s="1"/>
      <c r="C40" s="119">
        <f>D34</f>
        <v>0</v>
      </c>
      <c r="D40" s="120" t="s">
        <v>50</v>
      </c>
      <c r="E40" s="121">
        <f>SUM(COUNTIF(E12:E33, "Gutter Aspirant - under 11 år") * 500, COUNTIF(E12:E33, "Jenter Aspirant - Under 11 år") * 500, COUNTIF(E12:E33, "Gutter Klasse 1 - 13-14 år") * 700, COUNTIF(E12:E33, "Menn Junior Klasse 2 - 15-16 år") * 700, COUNTIF(E12:E33, "Gutt Rekrutt - 11-12 år") * 700, COUNTIF(E12:E33, "Menn Junior Klasse 3 - 17-18 år") * 700, COUNTIF(E12:E33, "Jenter Rekrutt 11 år") * 700, COUNTIF(E12:E33, "Jenter Rekrutt 12 år") * 700, COUNTIF(E12:E33, "Kvinner Junior Klasse I - 13-14 år") * 700, COUNTIF(E12:E33, "Kvinner Junior Klasse II - 15-16 år") * 700, COUNTIF(E12:E33, "Kvinner Senior Klasse III - 17 år og eldre") * 700, , COUNTIF(E12:E33, "Kvinner Junior/Senior FIG") * 700)</f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x14ac:dyDescent="0.4">
      <c r="A41" s="1"/>
      <c r="B41" s="1"/>
      <c r="C41" s="119">
        <f>N34</f>
        <v>0</v>
      </c>
      <c r="D41" s="120" t="s">
        <v>51</v>
      </c>
      <c r="E41" s="121">
        <f>150 *C41</f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x14ac:dyDescent="0.4">
      <c r="A42" s="1"/>
      <c r="B42" s="1"/>
      <c r="C42" s="122">
        <f>P34</f>
        <v>0</v>
      </c>
      <c r="D42" s="123" t="s">
        <v>52</v>
      </c>
      <c r="E42" s="124">
        <f>600 *C42</f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x14ac:dyDescent="0.4">
      <c r="A43" s="1"/>
      <c r="B43" s="1"/>
      <c r="C43" s="120"/>
      <c r="D43" s="125" t="s">
        <v>53</v>
      </c>
      <c r="E43" s="126">
        <f>SUM(E38:E42)</f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x14ac:dyDescent="0.4">
      <c r="A44" s="1"/>
      <c r="B44" s="1"/>
      <c r="C44" s="1"/>
      <c r="D44" s="127" t="s">
        <v>54</v>
      </c>
      <c r="E44" s="128" t="s">
        <v>13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4">
      <c r="A45" s="1"/>
      <c r="B45" s="1"/>
      <c r="C45" s="1"/>
      <c r="D45" s="129" t="s">
        <v>55</v>
      </c>
      <c r="E45" s="128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7">
    <mergeCell ref="J10:K10"/>
    <mergeCell ref="L10:O10"/>
    <mergeCell ref="I8:L8"/>
    <mergeCell ref="F6:H7"/>
    <mergeCell ref="I6:L7"/>
    <mergeCell ref="I4:L5"/>
    <mergeCell ref="F4:H5"/>
    <mergeCell ref="C8:D8"/>
    <mergeCell ref="F8:G8"/>
    <mergeCell ref="C5:D5"/>
    <mergeCell ref="C6:D6"/>
    <mergeCell ref="C7:D7"/>
    <mergeCell ref="A1:D1"/>
    <mergeCell ref="A2:D2"/>
    <mergeCell ref="E2:F2"/>
    <mergeCell ref="G2:H2"/>
    <mergeCell ref="C4:D4"/>
  </mergeCells>
  <conditionalFormatting sqref="C12:C33">
    <cfRule type="expression" dxfId="14" priority="1">
      <formula>AND(D12="Gymnast", C12="")</formula>
    </cfRule>
    <cfRule type="containsBlanks" dxfId="13" priority="2">
      <formula>LEN(TRIM(C12))=0</formula>
    </cfRule>
  </conditionalFormatting>
  <conditionalFormatting sqref="C4:D8">
    <cfRule type="containsBlanks" dxfId="12" priority="15">
      <formula>LEN(TRIM(C4))=0</formula>
    </cfRule>
  </conditionalFormatting>
  <conditionalFormatting sqref="E12:E33">
    <cfRule type="expression" dxfId="11" priority="3">
      <formula>AND(D12="Gymnast", E12="")</formula>
    </cfRule>
    <cfRule type="containsBlanks" dxfId="10" priority="13">
      <formula>LEN(TRIM(E12))=0</formula>
    </cfRule>
  </conditionalFormatting>
  <conditionalFormatting sqref="F12:F33">
    <cfRule type="expression" dxfId="9" priority="4">
      <formula>ISNUMBER(SEARCH("Rekrutt", E12))</formula>
    </cfRule>
    <cfRule type="containsBlanks" dxfId="8" priority="5">
      <formula>LEN(TRIM(F12))=0</formula>
    </cfRule>
  </conditionalFormatting>
  <conditionalFormatting sqref="G12:G33">
    <cfRule type="expression" dxfId="7" priority="6">
      <formula>OR(ISNUMBER(SEARCH("Jenter", E12)), ISNUMBER(SEARCH("Kvinner", E12)))</formula>
    </cfRule>
    <cfRule type="containsBlanks" dxfId="6" priority="7">
      <formula>LEN(TRIM(G12))=0</formula>
    </cfRule>
  </conditionalFormatting>
  <conditionalFormatting sqref="H12:H33">
    <cfRule type="expression" dxfId="5" priority="8">
      <formula>AND(G12="Ja", OR(ISBLANK($C$4), $C$4="VELG KLUBB fra listen eller Skriv inn klubbnavn"))</formula>
    </cfRule>
    <cfRule type="expression" dxfId="4" priority="9">
      <formula>$D12="Ja"</formula>
    </cfRule>
    <cfRule type="containsBlanks" dxfId="3" priority="10">
      <formula>LEN(TRIM(H12))=0</formula>
    </cfRule>
  </conditionalFormatting>
  <conditionalFormatting sqref="J12:K33">
    <cfRule type="expression" dxfId="2" priority="11">
      <formula>OR($D12="Reiseleder", $D12="Trener")</formula>
    </cfRule>
    <cfRule type="containsBlanks" dxfId="1" priority="14">
      <formula>LEN(TRIM(J12))=0</formula>
    </cfRule>
  </conditionalFormatting>
  <conditionalFormatting sqref="O12:O33">
    <cfRule type="expression" dxfId="0" priority="12">
      <formula>OR(ISNUMBER(SEARCH("", L12)), ISNUMBER(SEARCH("", M12)))</formula>
    </cfRule>
  </conditionalFormatting>
  <dataValidations count="7">
    <dataValidation type="custom" allowBlank="1" showDropDown="1" showInputMessage="1" showErrorMessage="1" prompt="Wups! - Det ser ut til at det er en feil i Epostadressen du fylte inn" sqref="C8" xr:uid="{00000000-0002-0000-0000-000000000000}">
      <formula1>IF(C8="", TRUE, AND(ISNUMBER(FIND("@", C8)), FIND(".", C8, FIND("@", C8))&gt;FIND("@", C8)+1))</formula1>
    </dataValidation>
    <dataValidation type="list" allowBlank="1" showErrorMessage="1" sqref="G12:G33 P12:P33" xr:uid="{00000000-0002-0000-0000-000001000000}">
      <formula1>"Ja,Nei"</formula1>
    </dataValidation>
    <dataValidation type="list" allowBlank="1" showErrorMessage="1" sqref="F12:F33" xr:uid="{00000000-0002-0000-0000-000002000000}">
      <formula1>"Jente 11 - Bom,Jente 11 - Hopp,Jente 12 - Skranke,Jente 12 - Frittstående,Ja,Nei"</formula1>
    </dataValidation>
    <dataValidation type="list" allowBlank="1" showInputMessage="1" showErrorMessage="1" prompt="Du må velge fra nedrekksmenyen - Velg Gymnast, Trener eller Reiseleder" sqref="D12:D33" xr:uid="{00000000-0002-0000-0000-000004000000}">
      <formula1>"Gymnast,Trener,Reiseleder"</formula1>
    </dataValidation>
    <dataValidation type="custom" allowBlank="1" showInputMessage="1" showErrorMessage="1" prompt="Gyldig epost format er f.eks - ola.nordmann@gmail.com_x000a_kontakt@firma.no_x000a_bruker_123@outlook.com" sqref="K12:K33" xr:uid="{00000000-0002-0000-0000-000006000000}">
      <formula1>IF(K12="", TRUE, AND(ISNUMBER(FIND("@", K12)), FIND(".", K12, FIND("@", K12))&gt;FIND("@", K12)+1))</formula1>
    </dataValidation>
    <dataValidation type="list" allowBlank="1" showErrorMessage="1" sqref="E32:E33" xr:uid="{00000000-0002-0000-0000-000007000000}">
      <formula1>"Jenter Klasse 1,Jenter Klasse 2,Jenter Klasse 3"</formula1>
    </dataValidation>
    <dataValidation type="custom" allowBlank="1" showDropDown="1" showInputMessage="1" showErrorMessage="1" prompt="Gyldig epost format er f.eks - ola.nordmann@gmail.com_x000a_kontakt@firma.no_x000a_bruker_123@outlook.com" sqref="C6" xr:uid="{00000000-0002-0000-0000-000008000000}">
      <formula1>AND(ISNUMBER(FIND("@", C6)), FIND(".", C6, FIND("@", C6))&gt;FIND("@", C6)+1)</formula1>
    </dataValidation>
  </dataValidations>
  <hyperlinks>
    <hyperlink ref="I4" r:id="rId1" xr:uid="{00000000-0004-0000-0000-000000000000}"/>
  </hyperlinks>
  <pageMargins left="0.7" right="0.7" top="0.75" bottom="0.75" header="0" footer="0"/>
  <pageSetup orientation="landscape"/>
  <drawing r:id="rId2"/>
  <legacyDrawing r:id="rId3"/>
  <tableParts count="2"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Du kan velge fra listen eller skrive inn" xr:uid="{00000000-0002-0000-0000-000003000000}">
          <x14:formula1>
            <xm:f>Oppslag!$A$2:$A$47</xm:f>
          </x14:formula1>
          <xm:sqref>C4</xm:sqref>
        </x14:dataValidation>
        <x14:dataValidation type="list" allowBlank="1" showErrorMessage="1" xr:uid="{00000000-0002-0000-0000-000005000000}">
          <x14:formula1>
            <xm:f>Oppslag!$C$1:$C$12</xm:f>
          </x14:formula1>
          <xm:sqref>E12:E31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N1000"/>
  <sheetViews>
    <sheetView workbookViewId="0"/>
  </sheetViews>
  <sheetFormatPr baseColWidth="10" defaultColWidth="12.6640625" defaultRowHeight="15" customHeight="1" x14ac:dyDescent="0.25"/>
  <cols>
    <col min="1" max="2" width="44.33203125" customWidth="1"/>
    <col min="3" max="3" width="31" customWidth="1"/>
    <col min="5" max="5" width="31" customWidth="1"/>
    <col min="8" max="8" width="31" customWidth="1"/>
    <col min="10" max="10" width="19.109375" customWidth="1"/>
    <col min="11" max="13" width="11.109375" customWidth="1"/>
  </cols>
  <sheetData>
    <row r="1" spans="1:14" ht="15" customHeight="1" x14ac:dyDescent="0.25">
      <c r="A1" s="130" t="s">
        <v>56</v>
      </c>
      <c r="B1" s="130" t="s">
        <v>57</v>
      </c>
      <c r="C1" s="117" t="s">
        <v>58</v>
      </c>
      <c r="E1" s="117"/>
      <c r="G1" s="117" t="s">
        <v>59</v>
      </c>
      <c r="H1" s="117" t="s">
        <v>58</v>
      </c>
      <c r="I1" s="117" t="s">
        <v>60</v>
      </c>
      <c r="J1" s="117" t="s">
        <v>61</v>
      </c>
      <c r="K1" s="117" t="s">
        <v>62</v>
      </c>
      <c r="L1" s="117" t="s">
        <v>63</v>
      </c>
      <c r="M1" s="117" t="s">
        <v>64</v>
      </c>
      <c r="N1" s="117" t="s">
        <v>65</v>
      </c>
    </row>
    <row r="2" spans="1:14" ht="15" customHeight="1" x14ac:dyDescent="0.25">
      <c r="A2" s="117" t="s">
        <v>66</v>
      </c>
      <c r="B2" s="117" t="s">
        <v>67</v>
      </c>
      <c r="C2" s="117" t="s">
        <v>68</v>
      </c>
      <c r="E2" s="117"/>
      <c r="G2" s="117" t="s">
        <v>59</v>
      </c>
      <c r="H2" s="117" t="s">
        <v>69</v>
      </c>
      <c r="I2" s="117" t="s">
        <v>60</v>
      </c>
      <c r="J2" s="117" t="s">
        <v>70</v>
      </c>
      <c r="K2" s="117" t="s">
        <v>62</v>
      </c>
      <c r="L2" s="117" t="s">
        <v>63</v>
      </c>
      <c r="M2" s="117" t="s">
        <v>71</v>
      </c>
      <c r="N2" s="117" t="s">
        <v>65</v>
      </c>
    </row>
    <row r="3" spans="1:14" ht="15" customHeight="1" x14ac:dyDescent="0.25">
      <c r="A3" s="117" t="s">
        <v>72</v>
      </c>
      <c r="B3" s="117" t="s">
        <v>73</v>
      </c>
      <c r="C3" s="117" t="s">
        <v>74</v>
      </c>
      <c r="E3" s="117"/>
      <c r="G3" s="117" t="s">
        <v>59</v>
      </c>
      <c r="H3" s="117" t="s">
        <v>74</v>
      </c>
      <c r="I3" s="117" t="s">
        <v>60</v>
      </c>
      <c r="J3" s="117" t="s">
        <v>75</v>
      </c>
      <c r="K3" s="117" t="s">
        <v>62</v>
      </c>
      <c r="L3" s="117" t="s">
        <v>63</v>
      </c>
      <c r="M3" s="117" t="s">
        <v>76</v>
      </c>
      <c r="N3" s="117" t="s">
        <v>65</v>
      </c>
    </row>
    <row r="4" spans="1:14" ht="15" customHeight="1" x14ac:dyDescent="0.25">
      <c r="A4" s="117" t="s">
        <v>77</v>
      </c>
      <c r="B4" s="117" t="s">
        <v>78</v>
      </c>
      <c r="C4" s="117" t="s">
        <v>79</v>
      </c>
      <c r="E4" s="117"/>
      <c r="G4" s="117" t="s">
        <v>59</v>
      </c>
      <c r="H4" s="117" t="s">
        <v>80</v>
      </c>
      <c r="I4" s="117" t="s">
        <v>60</v>
      </c>
      <c r="J4" s="117" t="s">
        <v>81</v>
      </c>
      <c r="K4" s="117" t="s">
        <v>62</v>
      </c>
      <c r="L4" s="117" t="s">
        <v>63</v>
      </c>
      <c r="M4" s="117" t="s">
        <v>82</v>
      </c>
      <c r="N4" s="117" t="s">
        <v>65</v>
      </c>
    </row>
    <row r="5" spans="1:14" ht="15" customHeight="1" x14ac:dyDescent="0.25">
      <c r="A5" s="117" t="s">
        <v>83</v>
      </c>
      <c r="B5" s="117" t="s">
        <v>84</v>
      </c>
      <c r="C5" s="117" t="s">
        <v>85</v>
      </c>
      <c r="E5" s="117"/>
      <c r="G5" s="117" t="s">
        <v>59</v>
      </c>
      <c r="H5" s="117" t="s">
        <v>85</v>
      </c>
      <c r="I5" s="117" t="s">
        <v>60</v>
      </c>
      <c r="J5" s="117" t="s">
        <v>86</v>
      </c>
      <c r="K5" s="117" t="s">
        <v>62</v>
      </c>
      <c r="L5" s="117" t="s">
        <v>63</v>
      </c>
      <c r="M5" s="117" t="s">
        <v>87</v>
      </c>
      <c r="N5" s="117" t="s">
        <v>65</v>
      </c>
    </row>
    <row r="6" spans="1:14" ht="15" customHeight="1" x14ac:dyDescent="0.25">
      <c r="A6" s="117" t="s">
        <v>88</v>
      </c>
      <c r="B6" s="117" t="s">
        <v>89</v>
      </c>
      <c r="C6" s="117" t="s">
        <v>90</v>
      </c>
      <c r="E6" s="117"/>
      <c r="G6" s="117" t="s">
        <v>59</v>
      </c>
      <c r="H6" s="117" t="s">
        <v>91</v>
      </c>
      <c r="I6" s="117" t="s">
        <v>60</v>
      </c>
      <c r="J6" s="117" t="s">
        <v>92</v>
      </c>
      <c r="K6" s="117" t="s">
        <v>62</v>
      </c>
      <c r="L6" s="117" t="s">
        <v>63</v>
      </c>
      <c r="M6" s="117" t="s">
        <v>93</v>
      </c>
      <c r="N6" s="117" t="s">
        <v>65</v>
      </c>
    </row>
    <row r="7" spans="1:14" ht="15" customHeight="1" x14ac:dyDescent="0.25">
      <c r="A7" s="117" t="s">
        <v>94</v>
      </c>
      <c r="B7" s="117" t="s">
        <v>95</v>
      </c>
      <c r="C7" s="117" t="s">
        <v>96</v>
      </c>
      <c r="E7" s="117"/>
      <c r="G7" s="117" t="s">
        <v>59</v>
      </c>
      <c r="H7" s="117" t="s">
        <v>96</v>
      </c>
      <c r="I7" s="117" t="s">
        <v>60</v>
      </c>
      <c r="J7" s="117" t="s">
        <v>97</v>
      </c>
      <c r="K7" s="117" t="s">
        <v>62</v>
      </c>
      <c r="L7" s="117" t="s">
        <v>63</v>
      </c>
      <c r="M7" s="117" t="s">
        <v>98</v>
      </c>
      <c r="N7" s="117" t="s">
        <v>65</v>
      </c>
    </row>
    <row r="8" spans="1:14" ht="15" customHeight="1" x14ac:dyDescent="0.25">
      <c r="A8" s="117" t="s">
        <v>99</v>
      </c>
      <c r="B8" s="117" t="s">
        <v>100</v>
      </c>
      <c r="C8" s="117" t="s">
        <v>101</v>
      </c>
      <c r="E8" s="117"/>
      <c r="G8" s="117" t="s">
        <v>59</v>
      </c>
      <c r="H8" s="117" t="s">
        <v>90</v>
      </c>
      <c r="I8" s="117" t="s">
        <v>60</v>
      </c>
      <c r="J8" s="117" t="s">
        <v>102</v>
      </c>
      <c r="K8" s="117" t="s">
        <v>62</v>
      </c>
      <c r="L8" s="117" t="s">
        <v>63</v>
      </c>
      <c r="M8" s="117" t="s">
        <v>103</v>
      </c>
      <c r="N8" s="117" t="s">
        <v>65</v>
      </c>
    </row>
    <row r="9" spans="1:14" ht="15" customHeight="1" x14ac:dyDescent="0.25">
      <c r="A9" s="117" t="s">
        <v>104</v>
      </c>
      <c r="B9" s="117" t="s">
        <v>105</v>
      </c>
      <c r="C9" s="117" t="s">
        <v>106</v>
      </c>
      <c r="D9" s="117"/>
      <c r="E9" s="117"/>
      <c r="G9" s="117" t="s">
        <v>59</v>
      </c>
      <c r="H9" s="117" t="s">
        <v>106</v>
      </c>
      <c r="I9" s="117" t="s">
        <v>60</v>
      </c>
      <c r="J9" s="117" t="s">
        <v>107</v>
      </c>
      <c r="K9" s="117" t="s">
        <v>62</v>
      </c>
      <c r="L9" s="117" t="s">
        <v>63</v>
      </c>
      <c r="M9" s="117" t="s">
        <v>71</v>
      </c>
      <c r="N9" s="117" t="s">
        <v>65</v>
      </c>
    </row>
    <row r="10" spans="1:14" ht="15" customHeight="1" x14ac:dyDescent="0.25">
      <c r="A10" s="117" t="s">
        <v>108</v>
      </c>
      <c r="B10" s="117" t="s">
        <v>109</v>
      </c>
      <c r="C10" s="117" t="s">
        <v>110</v>
      </c>
      <c r="E10" s="117"/>
      <c r="G10" s="117" t="s">
        <v>59</v>
      </c>
      <c r="H10" s="117" t="s">
        <v>110</v>
      </c>
      <c r="I10" s="117" t="s">
        <v>60</v>
      </c>
      <c r="J10" s="117" t="s">
        <v>111</v>
      </c>
      <c r="K10" s="117" t="s">
        <v>62</v>
      </c>
      <c r="L10" s="117" t="s">
        <v>63</v>
      </c>
      <c r="M10" s="117" t="s">
        <v>76</v>
      </c>
      <c r="N10" s="117" t="s">
        <v>65</v>
      </c>
    </row>
    <row r="11" spans="1:14" ht="15" customHeight="1" x14ac:dyDescent="0.25">
      <c r="A11" s="117" t="s">
        <v>112</v>
      </c>
      <c r="B11" s="117" t="s">
        <v>113</v>
      </c>
      <c r="C11" s="117" t="s">
        <v>114</v>
      </c>
      <c r="E11" s="117"/>
      <c r="G11" s="117" t="s">
        <v>59</v>
      </c>
      <c r="H11" s="117" t="s">
        <v>114</v>
      </c>
      <c r="I11" s="117" t="s">
        <v>60</v>
      </c>
      <c r="J11" s="117" t="s">
        <v>115</v>
      </c>
      <c r="K11" s="117" t="s">
        <v>62</v>
      </c>
      <c r="L11" s="117" t="s">
        <v>63</v>
      </c>
      <c r="M11" s="117" t="s">
        <v>116</v>
      </c>
      <c r="N11" s="117" t="s">
        <v>65</v>
      </c>
    </row>
    <row r="12" spans="1:14" ht="15" customHeight="1" x14ac:dyDescent="0.25">
      <c r="A12" s="117" t="s">
        <v>117</v>
      </c>
      <c r="B12" s="117" t="s">
        <v>118</v>
      </c>
      <c r="C12" s="117" t="s">
        <v>119</v>
      </c>
      <c r="E12" s="117"/>
      <c r="G12" s="117" t="s">
        <v>59</v>
      </c>
      <c r="H12" s="117" t="s">
        <v>101</v>
      </c>
      <c r="I12" s="117" t="s">
        <v>60</v>
      </c>
      <c r="J12" s="117" t="s">
        <v>97</v>
      </c>
      <c r="K12" s="117" t="s">
        <v>62</v>
      </c>
      <c r="L12" s="117" t="s">
        <v>63</v>
      </c>
      <c r="M12" s="117" t="s">
        <v>120</v>
      </c>
      <c r="N12" s="117" t="s">
        <v>65</v>
      </c>
    </row>
    <row r="13" spans="1:14" ht="15" customHeight="1" x14ac:dyDescent="0.25">
      <c r="A13" s="117" t="s">
        <v>121</v>
      </c>
      <c r="B13" s="117" t="s">
        <v>122</v>
      </c>
      <c r="E13" s="117"/>
    </row>
    <row r="14" spans="1:14" ht="15" customHeight="1" x14ac:dyDescent="0.25">
      <c r="A14" s="117" t="s">
        <v>123</v>
      </c>
      <c r="B14" s="117" t="s">
        <v>124</v>
      </c>
      <c r="E14" s="117"/>
    </row>
    <row r="15" spans="1:14" ht="15" customHeight="1" x14ac:dyDescent="0.25">
      <c r="A15" s="117" t="s">
        <v>125</v>
      </c>
      <c r="B15" s="117" t="s">
        <v>126</v>
      </c>
      <c r="E15" s="117"/>
    </row>
    <row r="16" spans="1:14" ht="15" customHeight="1" x14ac:dyDescent="0.25">
      <c r="A16" s="117" t="s">
        <v>127</v>
      </c>
      <c r="B16" s="117" t="s">
        <v>128</v>
      </c>
      <c r="E16" s="117"/>
    </row>
    <row r="17" spans="1:5" ht="15" customHeight="1" x14ac:dyDescent="0.25">
      <c r="A17" s="117" t="s">
        <v>129</v>
      </c>
      <c r="B17" s="117" t="s">
        <v>130</v>
      </c>
      <c r="E17" s="117"/>
    </row>
    <row r="18" spans="1:5" ht="15" customHeight="1" x14ac:dyDescent="0.25">
      <c r="A18" s="117" t="s">
        <v>131</v>
      </c>
      <c r="B18" s="117" t="s">
        <v>132</v>
      </c>
      <c r="E18" s="117"/>
    </row>
    <row r="19" spans="1:5" ht="15" customHeight="1" x14ac:dyDescent="0.25">
      <c r="A19" s="117" t="s">
        <v>133</v>
      </c>
      <c r="B19" s="117" t="s">
        <v>134</v>
      </c>
      <c r="E19" s="117"/>
    </row>
    <row r="20" spans="1:5" ht="15" customHeight="1" x14ac:dyDescent="0.25">
      <c r="A20" s="117" t="s">
        <v>135</v>
      </c>
      <c r="B20" s="117" t="s">
        <v>136</v>
      </c>
      <c r="E20" s="117"/>
    </row>
    <row r="21" spans="1:5" ht="15" customHeight="1" x14ac:dyDescent="0.25">
      <c r="A21" s="117" t="s">
        <v>137</v>
      </c>
      <c r="B21" s="117" t="s">
        <v>138</v>
      </c>
      <c r="E21" s="117"/>
    </row>
    <row r="22" spans="1:5" ht="15" customHeight="1" x14ac:dyDescent="0.25">
      <c r="A22" s="117" t="s">
        <v>139</v>
      </c>
      <c r="B22" s="117" t="s">
        <v>140</v>
      </c>
      <c r="E22" s="117"/>
    </row>
    <row r="23" spans="1:5" ht="15" customHeight="1" x14ac:dyDescent="0.25">
      <c r="A23" s="117" t="s">
        <v>141</v>
      </c>
      <c r="B23" s="117" t="s">
        <v>142</v>
      </c>
      <c r="E23" s="117"/>
    </row>
    <row r="24" spans="1:5" ht="15" customHeight="1" x14ac:dyDescent="0.25">
      <c r="A24" s="117" t="s">
        <v>143</v>
      </c>
      <c r="B24" s="117" t="s">
        <v>144</v>
      </c>
      <c r="E24" s="117"/>
    </row>
    <row r="25" spans="1:5" ht="15" customHeight="1" x14ac:dyDescent="0.25">
      <c r="A25" s="117" t="s">
        <v>145</v>
      </c>
      <c r="B25" s="117" t="s">
        <v>146</v>
      </c>
      <c r="E25" s="117"/>
    </row>
    <row r="26" spans="1:5" ht="15" customHeight="1" x14ac:dyDescent="0.25">
      <c r="A26" s="117" t="s">
        <v>147</v>
      </c>
      <c r="B26" s="117" t="s">
        <v>148</v>
      </c>
      <c r="E26" s="117"/>
    </row>
    <row r="27" spans="1:5" ht="15" customHeight="1" x14ac:dyDescent="0.25">
      <c r="A27" s="117" t="s">
        <v>149</v>
      </c>
      <c r="B27" s="117" t="s">
        <v>150</v>
      </c>
      <c r="E27" s="117"/>
    </row>
    <row r="28" spans="1:5" ht="15" customHeight="1" x14ac:dyDescent="0.25">
      <c r="A28" s="117" t="s">
        <v>151</v>
      </c>
      <c r="B28" s="117" t="s">
        <v>152</v>
      </c>
      <c r="E28" s="117"/>
    </row>
    <row r="29" spans="1:5" ht="15" customHeight="1" x14ac:dyDescent="0.25">
      <c r="A29" s="117" t="s">
        <v>153</v>
      </c>
      <c r="B29" s="117" t="s">
        <v>154</v>
      </c>
      <c r="E29" s="117"/>
    </row>
    <row r="30" spans="1:5" ht="15" customHeight="1" x14ac:dyDescent="0.25">
      <c r="A30" s="117" t="s">
        <v>155</v>
      </c>
      <c r="B30" s="117" t="s">
        <v>156</v>
      </c>
      <c r="E30" s="117"/>
    </row>
    <row r="31" spans="1:5" ht="15" customHeight="1" x14ac:dyDescent="0.25">
      <c r="A31" s="117" t="s">
        <v>157</v>
      </c>
      <c r="B31" s="117" t="s">
        <v>158</v>
      </c>
      <c r="E31" s="117"/>
    </row>
    <row r="32" spans="1:5" ht="15" customHeight="1" x14ac:dyDescent="0.25">
      <c r="A32" s="117" t="s">
        <v>159</v>
      </c>
      <c r="B32" s="117" t="s">
        <v>160</v>
      </c>
      <c r="E32" s="117"/>
    </row>
    <row r="33" spans="1:5" ht="15" customHeight="1" x14ac:dyDescent="0.25">
      <c r="A33" s="117" t="s">
        <v>161</v>
      </c>
      <c r="B33" s="117" t="s">
        <v>162</v>
      </c>
      <c r="E33" s="117"/>
    </row>
    <row r="34" spans="1:5" ht="15" customHeight="1" x14ac:dyDescent="0.25">
      <c r="A34" s="117" t="s">
        <v>163</v>
      </c>
      <c r="B34" s="117" t="s">
        <v>164</v>
      </c>
      <c r="E34" s="117"/>
    </row>
    <row r="35" spans="1:5" ht="15" customHeight="1" x14ac:dyDescent="0.25">
      <c r="A35" s="117" t="s">
        <v>165</v>
      </c>
      <c r="B35" s="117" t="s">
        <v>166</v>
      </c>
      <c r="E35" s="117"/>
    </row>
    <row r="36" spans="1:5" ht="15" customHeight="1" x14ac:dyDescent="0.25">
      <c r="A36" s="117" t="s">
        <v>167</v>
      </c>
      <c r="B36" s="117" t="s">
        <v>168</v>
      </c>
      <c r="E36" s="117"/>
    </row>
    <row r="37" spans="1:5" ht="15" customHeight="1" x14ac:dyDescent="0.25">
      <c r="A37" s="117" t="s">
        <v>169</v>
      </c>
      <c r="B37" s="117" t="s">
        <v>170</v>
      </c>
      <c r="E37" s="117"/>
    </row>
    <row r="38" spans="1:5" ht="15" customHeight="1" x14ac:dyDescent="0.25">
      <c r="A38" s="117" t="s">
        <v>171</v>
      </c>
      <c r="B38" s="117" t="s">
        <v>172</v>
      </c>
      <c r="E38" s="117"/>
    </row>
    <row r="39" spans="1:5" ht="15" customHeight="1" x14ac:dyDescent="0.25">
      <c r="A39" s="117" t="s">
        <v>173</v>
      </c>
      <c r="B39" s="117" t="s">
        <v>174</v>
      </c>
      <c r="E39" s="117"/>
    </row>
    <row r="40" spans="1:5" ht="15" customHeight="1" x14ac:dyDescent="0.25">
      <c r="A40" s="117" t="s">
        <v>175</v>
      </c>
      <c r="B40" s="117" t="s">
        <v>176</v>
      </c>
      <c r="E40" s="117"/>
    </row>
    <row r="41" spans="1:5" ht="15" customHeight="1" x14ac:dyDescent="0.25">
      <c r="A41" s="117" t="s">
        <v>177</v>
      </c>
      <c r="B41" s="117" t="s">
        <v>178</v>
      </c>
      <c r="E41" s="117"/>
    </row>
    <row r="42" spans="1:5" ht="15" customHeight="1" x14ac:dyDescent="0.25">
      <c r="A42" s="117" t="s">
        <v>179</v>
      </c>
      <c r="B42" s="117" t="s">
        <v>180</v>
      </c>
      <c r="E42" s="117"/>
    </row>
    <row r="43" spans="1:5" ht="15" customHeight="1" x14ac:dyDescent="0.25">
      <c r="A43" s="117" t="s">
        <v>181</v>
      </c>
      <c r="B43" s="117" t="s">
        <v>182</v>
      </c>
      <c r="E43" s="117"/>
    </row>
    <row r="44" spans="1:5" ht="15" customHeight="1" x14ac:dyDescent="0.25">
      <c r="A44" s="117" t="s">
        <v>183</v>
      </c>
      <c r="B44" s="117" t="s">
        <v>184</v>
      </c>
      <c r="E44" s="117"/>
    </row>
    <row r="45" spans="1:5" ht="15" customHeight="1" x14ac:dyDescent="0.25">
      <c r="A45" s="117" t="s">
        <v>185</v>
      </c>
      <c r="B45" s="117" t="s">
        <v>186</v>
      </c>
      <c r="E45" s="117"/>
    </row>
    <row r="46" spans="1:5" ht="15" customHeight="1" x14ac:dyDescent="0.25">
      <c r="A46" s="117" t="s">
        <v>187</v>
      </c>
      <c r="B46" s="117" t="s">
        <v>188</v>
      </c>
      <c r="E46" s="117"/>
    </row>
    <row r="47" spans="1:5" ht="15" customHeight="1" x14ac:dyDescent="0.25">
      <c r="A47" s="117" t="s">
        <v>3</v>
      </c>
      <c r="B47" s="117"/>
      <c r="E47" s="117"/>
    </row>
    <row r="48" spans="1:5" ht="15" customHeight="1" x14ac:dyDescent="0.25">
      <c r="E48" s="117"/>
    </row>
    <row r="49" spans="5:5" ht="15" customHeight="1" x14ac:dyDescent="0.25">
      <c r="E49" s="117"/>
    </row>
    <row r="50" spans="5:5" ht="15" customHeight="1" x14ac:dyDescent="0.25">
      <c r="E50" s="117"/>
    </row>
    <row r="51" spans="5:5" ht="15" customHeight="1" x14ac:dyDescent="0.25">
      <c r="E51" s="117"/>
    </row>
    <row r="52" spans="5:5" ht="15" customHeight="1" x14ac:dyDescent="0.25">
      <c r="E52" s="117"/>
    </row>
    <row r="53" spans="5:5" ht="15" customHeight="1" x14ac:dyDescent="0.25">
      <c r="E53" s="117"/>
    </row>
    <row r="54" spans="5:5" ht="15" customHeight="1" x14ac:dyDescent="0.25">
      <c r="E54" s="117"/>
    </row>
    <row r="55" spans="5:5" ht="15.75" customHeight="1" x14ac:dyDescent="0.25">
      <c r="E55" s="117"/>
    </row>
    <row r="56" spans="5:5" ht="15.75" customHeight="1" x14ac:dyDescent="0.25">
      <c r="E56" s="117"/>
    </row>
    <row r="57" spans="5:5" ht="15.75" customHeight="1" x14ac:dyDescent="0.25">
      <c r="E57" s="117"/>
    </row>
    <row r="58" spans="5:5" ht="15.75" customHeight="1" x14ac:dyDescent="0.25">
      <c r="E58" s="117"/>
    </row>
    <row r="59" spans="5:5" ht="15.75" customHeight="1" x14ac:dyDescent="0.25">
      <c r="E59" s="117"/>
    </row>
    <row r="60" spans="5:5" ht="15.75" customHeight="1" x14ac:dyDescent="0.25">
      <c r="E60" s="117"/>
    </row>
    <row r="61" spans="5:5" ht="15.75" customHeight="1" x14ac:dyDescent="0.25">
      <c r="E61" s="117"/>
    </row>
    <row r="62" spans="5:5" ht="15.75" customHeight="1" x14ac:dyDescent="0.25">
      <c r="E62" s="117"/>
    </row>
    <row r="63" spans="5:5" ht="15.75" customHeight="1" x14ac:dyDescent="0.25">
      <c r="E63" s="117"/>
    </row>
    <row r="64" spans="5:5" ht="15.75" customHeight="1" x14ac:dyDescent="0.25">
      <c r="E64" s="117"/>
    </row>
    <row r="65" spans="5:5" ht="15.75" customHeight="1" x14ac:dyDescent="0.25">
      <c r="E65" s="117"/>
    </row>
    <row r="66" spans="5:5" ht="15.75" customHeight="1" x14ac:dyDescent="0.25">
      <c r="E66" s="117"/>
    </row>
    <row r="67" spans="5:5" ht="15.75" customHeight="1" x14ac:dyDescent="0.25">
      <c r="E67" s="117"/>
    </row>
    <row r="68" spans="5:5" ht="15.75" customHeight="1" x14ac:dyDescent="0.25">
      <c r="E68" s="117"/>
    </row>
    <row r="69" spans="5:5" ht="15.75" customHeight="1" x14ac:dyDescent="0.25">
      <c r="E69" s="117"/>
    </row>
    <row r="70" spans="5:5" ht="15.75" customHeight="1" x14ac:dyDescent="0.25">
      <c r="E70" s="117"/>
    </row>
    <row r="71" spans="5:5" ht="15.75" customHeight="1" x14ac:dyDescent="0.25">
      <c r="E71" s="117"/>
    </row>
    <row r="72" spans="5:5" ht="15.75" customHeight="1" x14ac:dyDescent="0.25">
      <c r="E72" s="117"/>
    </row>
    <row r="73" spans="5:5" ht="15.75" customHeight="1" x14ac:dyDescent="0.25">
      <c r="E73" s="117"/>
    </row>
    <row r="74" spans="5:5" ht="15.75" customHeight="1" x14ac:dyDescent="0.25">
      <c r="E74" s="117"/>
    </row>
    <row r="75" spans="5:5" ht="15.75" customHeight="1" x14ac:dyDescent="0.25">
      <c r="E75" s="117"/>
    </row>
    <row r="76" spans="5:5" ht="15.75" customHeight="1" x14ac:dyDescent="0.25">
      <c r="E76" s="117"/>
    </row>
    <row r="77" spans="5:5" ht="15.75" customHeight="1" x14ac:dyDescent="0.25">
      <c r="E77" s="117"/>
    </row>
    <row r="78" spans="5:5" ht="15.75" customHeight="1" x14ac:dyDescent="0.25">
      <c r="E78" s="117"/>
    </row>
    <row r="79" spans="5:5" ht="15.75" customHeight="1" x14ac:dyDescent="0.25">
      <c r="E79" s="117"/>
    </row>
    <row r="80" spans="5:5" ht="15.75" customHeight="1" x14ac:dyDescent="0.25">
      <c r="E80" s="117"/>
    </row>
    <row r="81" spans="5:5" ht="15.75" customHeight="1" x14ac:dyDescent="0.25">
      <c r="E81" s="117"/>
    </row>
    <row r="82" spans="5:5" ht="15.75" customHeight="1" x14ac:dyDescent="0.25">
      <c r="E82" s="117"/>
    </row>
    <row r="83" spans="5:5" ht="15.75" customHeight="1" x14ac:dyDescent="0.25">
      <c r="E83" s="117"/>
    </row>
    <row r="84" spans="5:5" ht="15.75" customHeight="1" x14ac:dyDescent="0.25">
      <c r="E84" s="117"/>
    </row>
    <row r="85" spans="5:5" ht="15.75" customHeight="1" x14ac:dyDescent="0.25">
      <c r="E85" s="117"/>
    </row>
    <row r="86" spans="5:5" ht="15.75" customHeight="1" x14ac:dyDescent="0.25">
      <c r="E86" s="117"/>
    </row>
    <row r="87" spans="5:5" ht="15.75" customHeight="1" x14ac:dyDescent="0.25">
      <c r="E87" s="117"/>
    </row>
    <row r="88" spans="5:5" ht="15.75" customHeight="1" x14ac:dyDescent="0.25">
      <c r="E88" s="117"/>
    </row>
    <row r="89" spans="5:5" ht="15.75" customHeight="1" x14ac:dyDescent="0.25">
      <c r="E89" s="117"/>
    </row>
    <row r="90" spans="5:5" ht="15.75" customHeight="1" x14ac:dyDescent="0.25">
      <c r="E90" s="117"/>
    </row>
    <row r="91" spans="5:5" ht="15.75" customHeight="1" x14ac:dyDescent="0.25">
      <c r="E91" s="117"/>
    </row>
    <row r="92" spans="5:5" ht="15.75" customHeight="1" x14ac:dyDescent="0.25">
      <c r="E92" s="117"/>
    </row>
    <row r="93" spans="5:5" ht="15.75" customHeight="1" x14ac:dyDescent="0.25">
      <c r="E93" s="117"/>
    </row>
    <row r="94" spans="5:5" ht="15.75" customHeight="1" x14ac:dyDescent="0.25">
      <c r="E94" s="117"/>
    </row>
    <row r="95" spans="5:5" ht="15.75" customHeight="1" x14ac:dyDescent="0.25">
      <c r="E95" s="117"/>
    </row>
    <row r="96" spans="5:5" ht="15.75" customHeight="1" x14ac:dyDescent="0.25">
      <c r="E96" s="117"/>
    </row>
    <row r="97" spans="5:5" ht="15.75" customHeight="1" x14ac:dyDescent="0.25">
      <c r="E97" s="117"/>
    </row>
    <row r="98" spans="5:5" ht="15.75" customHeight="1" x14ac:dyDescent="0.25">
      <c r="E98" s="117"/>
    </row>
    <row r="99" spans="5:5" ht="15.75" customHeight="1" x14ac:dyDescent="0.25">
      <c r="E99" s="117"/>
    </row>
    <row r="100" spans="5:5" ht="15.75" customHeight="1" x14ac:dyDescent="0.25">
      <c r="E100" s="117"/>
    </row>
    <row r="101" spans="5:5" ht="15.75" customHeight="1" x14ac:dyDescent="0.25">
      <c r="E101" s="117"/>
    </row>
    <row r="102" spans="5:5" ht="15.75" customHeight="1" x14ac:dyDescent="0.25">
      <c r="E102" s="117"/>
    </row>
    <row r="103" spans="5:5" ht="15.75" customHeight="1" x14ac:dyDescent="0.25">
      <c r="E103" s="117"/>
    </row>
    <row r="104" spans="5:5" ht="15.75" customHeight="1" x14ac:dyDescent="0.25">
      <c r="E104" s="117"/>
    </row>
    <row r="105" spans="5:5" ht="15.75" customHeight="1" x14ac:dyDescent="0.25">
      <c r="E105" s="117"/>
    </row>
    <row r="106" spans="5:5" ht="15.75" customHeight="1" x14ac:dyDescent="0.25">
      <c r="E106" s="117"/>
    </row>
    <row r="107" spans="5:5" ht="15.75" customHeight="1" x14ac:dyDescent="0.25">
      <c r="E107" s="117"/>
    </row>
    <row r="108" spans="5:5" ht="15.75" customHeight="1" x14ac:dyDescent="0.25">
      <c r="E108" s="117"/>
    </row>
    <row r="109" spans="5:5" ht="15.75" customHeight="1" x14ac:dyDescent="0.25">
      <c r="E109" s="117"/>
    </row>
    <row r="110" spans="5:5" ht="15.75" customHeight="1" x14ac:dyDescent="0.25">
      <c r="E110" s="117"/>
    </row>
    <row r="111" spans="5:5" ht="15.75" customHeight="1" x14ac:dyDescent="0.25">
      <c r="E111" s="117"/>
    </row>
    <row r="112" spans="5:5" ht="15.75" customHeight="1" x14ac:dyDescent="0.25">
      <c r="E112" s="117"/>
    </row>
    <row r="113" spans="5:5" ht="15.75" customHeight="1" x14ac:dyDescent="0.25">
      <c r="E113" s="117"/>
    </row>
    <row r="114" spans="5:5" ht="15.75" customHeight="1" x14ac:dyDescent="0.25">
      <c r="E114" s="117"/>
    </row>
    <row r="115" spans="5:5" ht="15.75" customHeight="1" x14ac:dyDescent="0.25">
      <c r="E115" s="117"/>
    </row>
    <row r="116" spans="5:5" ht="15.75" customHeight="1" x14ac:dyDescent="0.25">
      <c r="E116" s="117"/>
    </row>
    <row r="117" spans="5:5" ht="15.75" customHeight="1" x14ac:dyDescent="0.25">
      <c r="E117" s="117"/>
    </row>
    <row r="118" spans="5:5" ht="15.75" customHeight="1" x14ac:dyDescent="0.25">
      <c r="E118" s="117"/>
    </row>
    <row r="119" spans="5:5" ht="15.75" customHeight="1" x14ac:dyDescent="0.25">
      <c r="E119" s="117"/>
    </row>
    <row r="120" spans="5:5" ht="15.75" customHeight="1" x14ac:dyDescent="0.25">
      <c r="E120" s="117"/>
    </row>
    <row r="121" spans="5:5" ht="15.75" customHeight="1" x14ac:dyDescent="0.25">
      <c r="E121" s="117"/>
    </row>
    <row r="122" spans="5:5" ht="15.75" customHeight="1" x14ac:dyDescent="0.25">
      <c r="E122" s="117"/>
    </row>
    <row r="123" spans="5:5" ht="15.75" customHeight="1" x14ac:dyDescent="0.25">
      <c r="E123" s="117"/>
    </row>
    <row r="124" spans="5:5" ht="15.75" customHeight="1" x14ac:dyDescent="0.25">
      <c r="E124" s="117"/>
    </row>
    <row r="125" spans="5:5" ht="15.75" customHeight="1" x14ac:dyDescent="0.25">
      <c r="E125" s="117"/>
    </row>
    <row r="126" spans="5:5" ht="15.75" customHeight="1" x14ac:dyDescent="0.25">
      <c r="E126" s="117"/>
    </row>
    <row r="127" spans="5:5" ht="15.75" customHeight="1" x14ac:dyDescent="0.25">
      <c r="E127" s="117"/>
    </row>
    <row r="128" spans="5:5" ht="15.75" customHeight="1" x14ac:dyDescent="0.25">
      <c r="E128" s="117"/>
    </row>
    <row r="129" spans="5:5" ht="15.75" customHeight="1" x14ac:dyDescent="0.25">
      <c r="E129" s="117"/>
    </row>
    <row r="130" spans="5:5" ht="15.75" customHeight="1" x14ac:dyDescent="0.25">
      <c r="E130" s="117"/>
    </row>
    <row r="131" spans="5:5" ht="15.75" customHeight="1" x14ac:dyDescent="0.25">
      <c r="E131" s="117"/>
    </row>
    <row r="132" spans="5:5" ht="15.75" customHeight="1" x14ac:dyDescent="0.25">
      <c r="E132" s="117"/>
    </row>
    <row r="133" spans="5:5" ht="15.75" customHeight="1" x14ac:dyDescent="0.25">
      <c r="E133" s="117"/>
    </row>
    <row r="134" spans="5:5" ht="15.75" customHeight="1" x14ac:dyDescent="0.25">
      <c r="E134" s="117"/>
    </row>
    <row r="135" spans="5:5" ht="15.75" customHeight="1" x14ac:dyDescent="0.25">
      <c r="E135" s="117"/>
    </row>
    <row r="136" spans="5:5" ht="15.75" customHeight="1" x14ac:dyDescent="0.25">
      <c r="E136" s="117"/>
    </row>
    <row r="137" spans="5:5" ht="15.75" customHeight="1" x14ac:dyDescent="0.25">
      <c r="E137" s="117"/>
    </row>
    <row r="138" spans="5:5" ht="15.75" customHeight="1" x14ac:dyDescent="0.25">
      <c r="E138" s="117"/>
    </row>
    <row r="139" spans="5:5" ht="15.75" customHeight="1" x14ac:dyDescent="0.25">
      <c r="E139" s="117"/>
    </row>
    <row r="140" spans="5:5" ht="15.75" customHeight="1" x14ac:dyDescent="0.25">
      <c r="E140" s="117"/>
    </row>
    <row r="141" spans="5:5" ht="15.75" customHeight="1" x14ac:dyDescent="0.25">
      <c r="E141" s="117"/>
    </row>
    <row r="142" spans="5:5" ht="15.75" customHeight="1" x14ac:dyDescent="0.25">
      <c r="E142" s="117"/>
    </row>
    <row r="143" spans="5:5" ht="15.75" customHeight="1" x14ac:dyDescent="0.25">
      <c r="E143" s="117"/>
    </row>
    <row r="144" spans="5:5" ht="15.75" customHeight="1" x14ac:dyDescent="0.25">
      <c r="E144" s="117"/>
    </row>
    <row r="145" spans="5:5" ht="15.75" customHeight="1" x14ac:dyDescent="0.25">
      <c r="E145" s="117"/>
    </row>
    <row r="146" spans="5:5" ht="15.75" customHeight="1" x14ac:dyDescent="0.25">
      <c r="E146" s="117"/>
    </row>
    <row r="147" spans="5:5" ht="15.75" customHeight="1" x14ac:dyDescent="0.25">
      <c r="E147" s="117"/>
    </row>
    <row r="148" spans="5:5" ht="15.75" customHeight="1" x14ac:dyDescent="0.25">
      <c r="E148" s="117"/>
    </row>
    <row r="149" spans="5:5" ht="15.75" customHeight="1" x14ac:dyDescent="0.25">
      <c r="E149" s="117"/>
    </row>
    <row r="150" spans="5:5" ht="15.75" customHeight="1" x14ac:dyDescent="0.25">
      <c r="E150" s="117"/>
    </row>
    <row r="151" spans="5:5" ht="15.75" customHeight="1" x14ac:dyDescent="0.25">
      <c r="E151" s="117"/>
    </row>
    <row r="152" spans="5:5" ht="15.75" customHeight="1" x14ac:dyDescent="0.25">
      <c r="E152" s="117"/>
    </row>
    <row r="153" spans="5:5" ht="15.75" customHeight="1" x14ac:dyDescent="0.25">
      <c r="E153" s="117"/>
    </row>
    <row r="154" spans="5:5" ht="15.75" customHeight="1" x14ac:dyDescent="0.25">
      <c r="E154" s="117"/>
    </row>
    <row r="155" spans="5:5" ht="15.75" customHeight="1" x14ac:dyDescent="0.25">
      <c r="E155" s="117"/>
    </row>
    <row r="156" spans="5:5" ht="15.75" customHeight="1" x14ac:dyDescent="0.25">
      <c r="E156" s="117"/>
    </row>
    <row r="157" spans="5:5" ht="15.75" customHeight="1" x14ac:dyDescent="0.25">
      <c r="E157" s="117"/>
    </row>
    <row r="158" spans="5:5" ht="15.75" customHeight="1" x14ac:dyDescent="0.25">
      <c r="E158" s="117"/>
    </row>
    <row r="159" spans="5:5" ht="15.75" customHeight="1" x14ac:dyDescent="0.25">
      <c r="E159" s="117"/>
    </row>
    <row r="160" spans="5:5" ht="15.75" customHeight="1" x14ac:dyDescent="0.25">
      <c r="E160" s="117"/>
    </row>
    <row r="161" spans="5:5" ht="15.75" customHeight="1" x14ac:dyDescent="0.25">
      <c r="E161" s="117"/>
    </row>
    <row r="162" spans="5:5" ht="15.75" customHeight="1" x14ac:dyDescent="0.25">
      <c r="E162" s="117"/>
    </row>
    <row r="163" spans="5:5" ht="15.75" customHeight="1" x14ac:dyDescent="0.25">
      <c r="E163" s="117"/>
    </row>
    <row r="164" spans="5:5" ht="15.75" customHeight="1" x14ac:dyDescent="0.25">
      <c r="E164" s="117"/>
    </row>
    <row r="165" spans="5:5" ht="15.75" customHeight="1" x14ac:dyDescent="0.25">
      <c r="E165" s="117"/>
    </row>
    <row r="166" spans="5:5" ht="15.75" customHeight="1" x14ac:dyDescent="0.25">
      <c r="E166" s="117"/>
    </row>
    <row r="167" spans="5:5" ht="15.75" customHeight="1" x14ac:dyDescent="0.25">
      <c r="E167" s="117"/>
    </row>
    <row r="168" spans="5:5" ht="15.75" customHeight="1" x14ac:dyDescent="0.25">
      <c r="E168" s="117"/>
    </row>
    <row r="169" spans="5:5" ht="15.75" customHeight="1" x14ac:dyDescent="0.25">
      <c r="E169" s="117"/>
    </row>
    <row r="170" spans="5:5" ht="15.75" customHeight="1" x14ac:dyDescent="0.25">
      <c r="E170" s="117"/>
    </row>
    <row r="171" spans="5:5" ht="15.75" customHeight="1" x14ac:dyDescent="0.25">
      <c r="E171" s="117"/>
    </row>
    <row r="172" spans="5:5" ht="15.75" customHeight="1" x14ac:dyDescent="0.25">
      <c r="E172" s="117"/>
    </row>
    <row r="173" spans="5:5" ht="15.75" customHeight="1" x14ac:dyDescent="0.25">
      <c r="E173" s="117"/>
    </row>
    <row r="174" spans="5:5" ht="15.75" customHeight="1" x14ac:dyDescent="0.25">
      <c r="E174" s="117"/>
    </row>
    <row r="175" spans="5:5" ht="15.75" customHeight="1" x14ac:dyDescent="0.25">
      <c r="E175" s="117"/>
    </row>
    <row r="176" spans="5:5" ht="15.75" customHeight="1" x14ac:dyDescent="0.25">
      <c r="E176" s="117"/>
    </row>
    <row r="177" spans="5:5" ht="15.75" customHeight="1" x14ac:dyDescent="0.25">
      <c r="E177" s="117"/>
    </row>
    <row r="178" spans="5:5" ht="15.75" customHeight="1" x14ac:dyDescent="0.25">
      <c r="E178" s="117"/>
    </row>
    <row r="179" spans="5:5" ht="15.75" customHeight="1" x14ac:dyDescent="0.25">
      <c r="E179" s="117"/>
    </row>
    <row r="180" spans="5:5" ht="15.75" customHeight="1" x14ac:dyDescent="0.25">
      <c r="E180" s="117"/>
    </row>
    <row r="181" spans="5:5" ht="15.75" customHeight="1" x14ac:dyDescent="0.25">
      <c r="E181" s="117"/>
    </row>
    <row r="182" spans="5:5" ht="15.75" customHeight="1" x14ac:dyDescent="0.25">
      <c r="E182" s="117"/>
    </row>
    <row r="183" spans="5:5" ht="15.75" customHeight="1" x14ac:dyDescent="0.25">
      <c r="E183" s="117"/>
    </row>
    <row r="184" spans="5:5" ht="15.75" customHeight="1" x14ac:dyDescent="0.25">
      <c r="E184" s="117"/>
    </row>
    <row r="185" spans="5:5" ht="15.75" customHeight="1" x14ac:dyDescent="0.25">
      <c r="E185" s="117"/>
    </row>
    <row r="186" spans="5:5" ht="15.75" customHeight="1" x14ac:dyDescent="0.25">
      <c r="E186" s="117"/>
    </row>
    <row r="187" spans="5:5" ht="15.75" customHeight="1" x14ac:dyDescent="0.25">
      <c r="E187" s="117"/>
    </row>
    <row r="188" spans="5:5" ht="15.75" customHeight="1" x14ac:dyDescent="0.25">
      <c r="E188" s="117"/>
    </row>
    <row r="189" spans="5:5" ht="15.75" customHeight="1" x14ac:dyDescent="0.25">
      <c r="E189" s="117"/>
    </row>
    <row r="190" spans="5:5" ht="15.75" customHeight="1" x14ac:dyDescent="0.25">
      <c r="E190" s="117"/>
    </row>
    <row r="191" spans="5:5" ht="15.75" customHeight="1" x14ac:dyDescent="0.25">
      <c r="E191" s="117"/>
    </row>
    <row r="192" spans="5:5" ht="15.75" customHeight="1" x14ac:dyDescent="0.25">
      <c r="E192" s="117"/>
    </row>
    <row r="193" spans="5:5" ht="15.75" customHeight="1" x14ac:dyDescent="0.25">
      <c r="E193" s="117"/>
    </row>
    <row r="194" spans="5:5" ht="15.75" customHeight="1" x14ac:dyDescent="0.25">
      <c r="E194" s="117"/>
    </row>
    <row r="195" spans="5:5" ht="15.75" customHeight="1" x14ac:dyDescent="0.25">
      <c r="E195" s="117" t="s">
        <v>189</v>
      </c>
    </row>
    <row r="196" spans="5:5" ht="15.75" customHeight="1" x14ac:dyDescent="0.25">
      <c r="E196" s="117" t="s">
        <v>189</v>
      </c>
    </row>
    <row r="197" spans="5:5" ht="15.75" customHeight="1" x14ac:dyDescent="0.25">
      <c r="E197" s="117" t="s">
        <v>189</v>
      </c>
    </row>
    <row r="198" spans="5:5" ht="15.75" customHeight="1" x14ac:dyDescent="0.25">
      <c r="E198" s="117" t="s">
        <v>189</v>
      </c>
    </row>
    <row r="199" spans="5:5" ht="15.75" customHeight="1" x14ac:dyDescent="0.25">
      <c r="E199" s="117" t="s">
        <v>189</v>
      </c>
    </row>
    <row r="200" spans="5:5" ht="15.75" customHeight="1" x14ac:dyDescent="0.25">
      <c r="E200" s="117" t="s">
        <v>189</v>
      </c>
    </row>
    <row r="201" spans="5:5" ht="15.75" customHeight="1" x14ac:dyDescent="0.25">
      <c r="E201" s="117" t="s">
        <v>189</v>
      </c>
    </row>
    <row r="202" spans="5:5" ht="15.75" customHeight="1" x14ac:dyDescent="0.25">
      <c r="E202" s="117" t="s">
        <v>189</v>
      </c>
    </row>
    <row r="203" spans="5:5" ht="15.75" customHeight="1" x14ac:dyDescent="0.25">
      <c r="E203" s="117" t="s">
        <v>189</v>
      </c>
    </row>
    <row r="204" spans="5:5" ht="15.75" customHeight="1" x14ac:dyDescent="0.25">
      <c r="E204" s="117" t="s">
        <v>189</v>
      </c>
    </row>
    <row r="205" spans="5:5" ht="15.75" customHeight="1" x14ac:dyDescent="0.25">
      <c r="E205" s="117" t="s">
        <v>189</v>
      </c>
    </row>
    <row r="206" spans="5:5" ht="15.75" customHeight="1" x14ac:dyDescent="0.25">
      <c r="E206" s="117" t="s">
        <v>189</v>
      </c>
    </row>
    <row r="207" spans="5:5" ht="15.75" customHeight="1" x14ac:dyDescent="0.25">
      <c r="E207" s="117" t="s">
        <v>189</v>
      </c>
    </row>
    <row r="208" spans="5:5" ht="15.75" customHeight="1" x14ac:dyDescent="0.25">
      <c r="E208" s="117" t="s">
        <v>189</v>
      </c>
    </row>
    <row r="209" spans="5:5" ht="15.75" customHeight="1" x14ac:dyDescent="0.25">
      <c r="E209" s="117" t="s">
        <v>189</v>
      </c>
    </row>
    <row r="210" spans="5:5" ht="15.75" customHeight="1" x14ac:dyDescent="0.25">
      <c r="E210" s="117" t="s">
        <v>189</v>
      </c>
    </row>
    <row r="211" spans="5:5" ht="15.75" customHeight="1" x14ac:dyDescent="0.25">
      <c r="E211" s="117" t="s">
        <v>189</v>
      </c>
    </row>
    <row r="212" spans="5:5" ht="15.75" customHeight="1" x14ac:dyDescent="0.25">
      <c r="E212" s="117" t="s">
        <v>189</v>
      </c>
    </row>
    <row r="213" spans="5:5" ht="15.75" customHeight="1" x14ac:dyDescent="0.25">
      <c r="E213" s="117" t="s">
        <v>189</v>
      </c>
    </row>
    <row r="214" spans="5:5" ht="15.75" customHeight="1" x14ac:dyDescent="0.25">
      <c r="E214" s="117" t="s">
        <v>189</v>
      </c>
    </row>
    <row r="215" spans="5:5" ht="15.75" customHeight="1" x14ac:dyDescent="0.25">
      <c r="E215" s="117" t="s">
        <v>189</v>
      </c>
    </row>
    <row r="216" spans="5:5" ht="15.75" customHeight="1" x14ac:dyDescent="0.25">
      <c r="E216" s="117" t="s">
        <v>189</v>
      </c>
    </row>
    <row r="217" spans="5:5" ht="15.75" customHeight="1" x14ac:dyDescent="0.25">
      <c r="E217" s="117" t="s">
        <v>189</v>
      </c>
    </row>
    <row r="218" spans="5:5" ht="15.75" customHeight="1" x14ac:dyDescent="0.25">
      <c r="E218" s="117" t="s">
        <v>189</v>
      </c>
    </row>
    <row r="219" spans="5:5" ht="15.75" customHeight="1" x14ac:dyDescent="0.25">
      <c r="E219" s="117" t="s">
        <v>189</v>
      </c>
    </row>
    <row r="220" spans="5:5" ht="15.75" customHeight="1" x14ac:dyDescent="0.25">
      <c r="E220" s="117" t="s">
        <v>189</v>
      </c>
    </row>
    <row r="221" spans="5:5" ht="15.75" customHeight="1" x14ac:dyDescent="0.25">
      <c r="E221" s="117" t="s">
        <v>189</v>
      </c>
    </row>
    <row r="222" spans="5:5" ht="15.75" customHeight="1" x14ac:dyDescent="0.25">
      <c r="E222" s="117" t="s">
        <v>189</v>
      </c>
    </row>
    <row r="223" spans="5:5" ht="15.75" customHeight="1" x14ac:dyDescent="0.25">
      <c r="E223" s="117" t="s">
        <v>189</v>
      </c>
    </row>
    <row r="224" spans="5:5" ht="15.75" customHeight="1" x14ac:dyDescent="0.25">
      <c r="E224" s="117" t="s">
        <v>189</v>
      </c>
    </row>
    <row r="225" spans="5:5" ht="15.75" customHeight="1" x14ac:dyDescent="0.25">
      <c r="E225" s="117" t="s">
        <v>189</v>
      </c>
    </row>
    <row r="226" spans="5:5" ht="15.75" customHeight="1" x14ac:dyDescent="0.25">
      <c r="E226" s="117" t="s">
        <v>189</v>
      </c>
    </row>
    <row r="227" spans="5:5" ht="15.75" customHeight="1" x14ac:dyDescent="0.25">
      <c r="E227" s="117" t="s">
        <v>189</v>
      </c>
    </row>
    <row r="228" spans="5:5" ht="15.75" customHeight="1" x14ac:dyDescent="0.25">
      <c r="E228" s="117" t="s">
        <v>189</v>
      </c>
    </row>
    <row r="229" spans="5:5" ht="15.75" customHeight="1" x14ac:dyDescent="0.25">
      <c r="E229" s="117" t="s">
        <v>189</v>
      </c>
    </row>
    <row r="230" spans="5:5" ht="15.75" customHeight="1" x14ac:dyDescent="0.25">
      <c r="E230" s="117" t="s">
        <v>189</v>
      </c>
    </row>
    <row r="231" spans="5:5" ht="15.75" customHeight="1" x14ac:dyDescent="0.25">
      <c r="E231" s="117" t="s">
        <v>189</v>
      </c>
    </row>
    <row r="232" spans="5:5" ht="15.75" customHeight="1" x14ac:dyDescent="0.25">
      <c r="E232" s="117" t="s">
        <v>189</v>
      </c>
    </row>
    <row r="233" spans="5:5" ht="15.75" customHeight="1" x14ac:dyDescent="0.25">
      <c r="E233" s="117" t="s">
        <v>189</v>
      </c>
    </row>
    <row r="234" spans="5:5" ht="15.75" customHeight="1" x14ac:dyDescent="0.25">
      <c r="E234" s="117" t="s">
        <v>189</v>
      </c>
    </row>
    <row r="235" spans="5:5" ht="15.75" customHeight="1" x14ac:dyDescent="0.25">
      <c r="E235" s="117" t="s">
        <v>189</v>
      </c>
    </row>
    <row r="236" spans="5:5" ht="15.75" customHeight="1" x14ac:dyDescent="0.25">
      <c r="E236" s="117" t="s">
        <v>189</v>
      </c>
    </row>
    <row r="237" spans="5:5" ht="15.75" customHeight="1" x14ac:dyDescent="0.25">
      <c r="E237" s="117" t="s">
        <v>189</v>
      </c>
    </row>
    <row r="238" spans="5:5" ht="15.75" customHeight="1" x14ac:dyDescent="0.25">
      <c r="E238" s="117" t="s">
        <v>189</v>
      </c>
    </row>
    <row r="239" spans="5:5" ht="15.75" customHeight="1" x14ac:dyDescent="0.25">
      <c r="E239" s="117" t="s">
        <v>189</v>
      </c>
    </row>
    <row r="240" spans="5:5" ht="15.75" customHeight="1" x14ac:dyDescent="0.25">
      <c r="E240" s="117" t="s">
        <v>189</v>
      </c>
    </row>
    <row r="241" spans="5:5" ht="15.75" customHeight="1" x14ac:dyDescent="0.25">
      <c r="E241" s="117" t="s">
        <v>189</v>
      </c>
    </row>
    <row r="242" spans="5:5" ht="15.75" customHeight="1" x14ac:dyDescent="0.25">
      <c r="E242" s="117" t="s">
        <v>189</v>
      </c>
    </row>
    <row r="243" spans="5:5" ht="15.75" customHeight="1" x14ac:dyDescent="0.25">
      <c r="E243" s="117" t="s">
        <v>189</v>
      </c>
    </row>
    <row r="244" spans="5:5" ht="15.75" customHeight="1" x14ac:dyDescent="0.25">
      <c r="E244" s="117" t="s">
        <v>189</v>
      </c>
    </row>
    <row r="245" spans="5:5" ht="15.75" customHeight="1" x14ac:dyDescent="0.25">
      <c r="E245" s="117" t="s">
        <v>189</v>
      </c>
    </row>
    <row r="246" spans="5:5" ht="15.75" customHeight="1" x14ac:dyDescent="0.25">
      <c r="E246" s="117" t="s">
        <v>189</v>
      </c>
    </row>
    <row r="247" spans="5:5" ht="15.75" customHeight="1" x14ac:dyDescent="0.25">
      <c r="E247" s="117" t="s">
        <v>189</v>
      </c>
    </row>
    <row r="248" spans="5:5" ht="15.75" customHeight="1" x14ac:dyDescent="0.25">
      <c r="E248" s="117" t="s">
        <v>189</v>
      </c>
    </row>
    <row r="249" spans="5:5" ht="15.75" customHeight="1" x14ac:dyDescent="0.25">
      <c r="E249" s="117" t="s">
        <v>189</v>
      </c>
    </row>
    <row r="250" spans="5:5" ht="15.75" customHeight="1" x14ac:dyDescent="0.25">
      <c r="E250" s="117" t="s">
        <v>189</v>
      </c>
    </row>
    <row r="251" spans="5:5" ht="15.75" customHeight="1" x14ac:dyDescent="0.25">
      <c r="E251" s="117" t="s">
        <v>189</v>
      </c>
    </row>
    <row r="252" spans="5:5" ht="15.75" customHeight="1" x14ac:dyDescent="0.25">
      <c r="E252" s="117" t="s">
        <v>189</v>
      </c>
    </row>
    <row r="253" spans="5:5" ht="15.75" customHeight="1" x14ac:dyDescent="0.25">
      <c r="E253" s="117" t="s">
        <v>189</v>
      </c>
    </row>
    <row r="254" spans="5:5" ht="15.75" customHeight="1" x14ac:dyDescent="0.25">
      <c r="E254" s="117" t="s">
        <v>189</v>
      </c>
    </row>
    <row r="255" spans="5:5" ht="15.75" customHeight="1" x14ac:dyDescent="0.25"/>
    <row r="256" spans="5:5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</vt:i4>
      </vt:variant>
    </vt:vector>
  </HeadingPairs>
  <TitlesOfParts>
    <vt:vector size="5" baseType="lpstr">
      <vt:lpstr>Påmeldingsskjema</vt:lpstr>
      <vt:lpstr>Oppslag</vt:lpstr>
      <vt:lpstr>GuttRekrutt</vt:lpstr>
      <vt:lpstr>JenterRekrutt11</vt:lpstr>
      <vt:lpstr>JenterRekrutt12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Tromsø Turnforening</dc:creator>
  <cp:lastModifiedBy>John W. Olsen</cp:lastModifiedBy>
  <dcterms:created xsi:type="dcterms:W3CDTF">2026-01-22T13:27:32Z</dcterms:created>
  <dcterms:modified xsi:type="dcterms:W3CDTF">2026-02-17T09:09:35Z</dcterms:modified>
</cp:coreProperties>
</file>