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henrik_nylundalvaer_gymogturn_no/Documents/"/>
    </mc:Choice>
  </mc:AlternateContent>
  <xr:revisionPtr revIDLastSave="0" documentId="14_{F538D1AD-DC38-40D6-8233-D7B2CA5E7823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2026 v.2 - oppdatert janu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3" i="1" l="1"/>
  <c r="AV33" i="1"/>
  <c r="AL33" i="1"/>
  <c r="AG33" i="1"/>
  <c r="W33" i="1"/>
  <c r="M33" i="1"/>
  <c r="C33" i="1"/>
  <c r="BG32" i="1"/>
  <c r="BB32" i="1"/>
  <c r="AV32" i="1"/>
  <c r="AQ32" i="1"/>
  <c r="AL32" i="1"/>
  <c r="AG32" i="1"/>
  <c r="AB32" i="1"/>
  <c r="W32" i="1"/>
  <c r="R32" i="1"/>
  <c r="M32" i="1"/>
  <c r="C32" i="1"/>
  <c r="BG31" i="1"/>
  <c r="BB31" i="1"/>
  <c r="AV31" i="1"/>
  <c r="AQ31" i="1"/>
  <c r="AL31" i="1"/>
  <c r="AG31" i="1"/>
  <c r="AB31" i="1"/>
  <c r="W31" i="1"/>
  <c r="R31" i="1"/>
  <c r="M31" i="1"/>
  <c r="C31" i="1"/>
  <c r="BG30" i="1"/>
  <c r="BB30" i="1"/>
  <c r="AV30" i="1"/>
  <c r="AQ30" i="1"/>
  <c r="AL30" i="1"/>
  <c r="AG30" i="1"/>
  <c r="AB30" i="1"/>
  <c r="W30" i="1"/>
  <c r="R30" i="1"/>
  <c r="M30" i="1"/>
  <c r="H30" i="1"/>
  <c r="C30" i="1"/>
  <c r="BG29" i="1"/>
  <c r="BB29" i="1"/>
  <c r="AV29" i="1"/>
  <c r="AQ29" i="1"/>
  <c r="AL29" i="1"/>
  <c r="AG29" i="1"/>
  <c r="AB29" i="1"/>
  <c r="W29" i="1"/>
  <c r="R29" i="1"/>
  <c r="M29" i="1"/>
  <c r="H29" i="1"/>
  <c r="C29" i="1"/>
  <c r="BG28" i="1"/>
  <c r="BB28" i="1"/>
  <c r="AV28" i="1"/>
  <c r="AQ28" i="1"/>
  <c r="AL28" i="1"/>
  <c r="AG28" i="1"/>
  <c r="AB28" i="1"/>
  <c r="W28" i="1"/>
  <c r="R28" i="1"/>
  <c r="M28" i="1"/>
  <c r="H28" i="1"/>
  <c r="C28" i="1"/>
  <c r="BG27" i="1"/>
  <c r="BB27" i="1"/>
  <c r="AV27" i="1"/>
  <c r="AQ27" i="1"/>
  <c r="AL27" i="1"/>
  <c r="AG27" i="1"/>
  <c r="AB27" i="1"/>
  <c r="W27" i="1"/>
  <c r="R27" i="1"/>
  <c r="M27" i="1"/>
  <c r="H27" i="1"/>
  <c r="C27" i="1"/>
  <c r="BG26" i="1"/>
  <c r="BB26" i="1"/>
  <c r="AV26" i="1"/>
  <c r="AQ26" i="1"/>
  <c r="AL26" i="1"/>
  <c r="AG26" i="1"/>
  <c r="AB26" i="1"/>
  <c r="W26" i="1"/>
  <c r="R26" i="1"/>
  <c r="M26" i="1"/>
  <c r="H26" i="1"/>
  <c r="C26" i="1"/>
  <c r="BG25" i="1"/>
  <c r="BB25" i="1"/>
  <c r="AV25" i="1"/>
  <c r="AQ25" i="1"/>
  <c r="AL25" i="1"/>
  <c r="AG25" i="1"/>
  <c r="AB25" i="1"/>
  <c r="W25" i="1"/>
  <c r="R25" i="1"/>
  <c r="M25" i="1"/>
  <c r="H25" i="1"/>
  <c r="C25" i="1"/>
  <c r="BG24" i="1"/>
  <c r="BB24" i="1"/>
  <c r="AV24" i="1"/>
  <c r="AQ24" i="1"/>
  <c r="AL24" i="1"/>
  <c r="AG24" i="1"/>
  <c r="AB24" i="1"/>
  <c r="W24" i="1"/>
  <c r="R24" i="1"/>
  <c r="M24" i="1"/>
  <c r="H24" i="1"/>
  <c r="C24" i="1"/>
  <c r="BG23" i="1"/>
  <c r="BB23" i="1"/>
  <c r="AV23" i="1"/>
  <c r="AQ23" i="1"/>
  <c r="AL23" i="1"/>
  <c r="AG23" i="1"/>
  <c r="AB23" i="1"/>
  <c r="W23" i="1"/>
  <c r="R23" i="1"/>
  <c r="M23" i="1"/>
  <c r="H23" i="1"/>
  <c r="C23" i="1"/>
  <c r="BG22" i="1"/>
  <c r="BB22" i="1"/>
  <c r="AV22" i="1"/>
  <c r="AQ22" i="1"/>
  <c r="AL22" i="1"/>
  <c r="AG22" i="1"/>
  <c r="AB22" i="1"/>
  <c r="W22" i="1"/>
  <c r="R22" i="1"/>
  <c r="M22" i="1"/>
  <c r="H22" i="1"/>
  <c r="C22" i="1"/>
  <c r="BG21" i="1"/>
  <c r="BB21" i="1"/>
  <c r="AV21" i="1"/>
  <c r="AQ21" i="1"/>
  <c r="AL21" i="1"/>
  <c r="AG21" i="1"/>
  <c r="AB21" i="1"/>
  <c r="W21" i="1"/>
  <c r="R21" i="1"/>
  <c r="M21" i="1"/>
  <c r="H21" i="1"/>
  <c r="C21" i="1"/>
  <c r="BG20" i="1"/>
  <c r="BB20" i="1"/>
  <c r="AV20" i="1"/>
  <c r="AQ20" i="1"/>
  <c r="AL20" i="1"/>
  <c r="AG20" i="1"/>
  <c r="AB20" i="1"/>
  <c r="W20" i="1"/>
  <c r="R20" i="1"/>
  <c r="M20" i="1"/>
  <c r="H20" i="1"/>
  <c r="C20" i="1"/>
  <c r="BG19" i="1"/>
  <c r="BB19" i="1"/>
  <c r="AV19" i="1"/>
  <c r="AQ19" i="1"/>
  <c r="AL19" i="1"/>
  <c r="AG19" i="1"/>
  <c r="AB19" i="1"/>
  <c r="W19" i="1"/>
  <c r="R19" i="1"/>
  <c r="M19" i="1"/>
  <c r="H19" i="1"/>
  <c r="C19" i="1"/>
  <c r="BG18" i="1"/>
  <c r="BB18" i="1"/>
  <c r="AV18" i="1"/>
  <c r="AQ18" i="1"/>
  <c r="AL18" i="1"/>
  <c r="AG18" i="1"/>
  <c r="AB18" i="1"/>
  <c r="W18" i="1"/>
  <c r="R18" i="1"/>
  <c r="M18" i="1"/>
  <c r="H18" i="1"/>
  <c r="C18" i="1"/>
  <c r="BG17" i="1"/>
  <c r="BB17" i="1"/>
  <c r="AV17" i="1"/>
  <c r="AQ17" i="1"/>
  <c r="AL17" i="1"/>
  <c r="AG17" i="1"/>
  <c r="AB17" i="1"/>
  <c r="W17" i="1"/>
  <c r="R17" i="1"/>
  <c r="M17" i="1"/>
  <c r="H17" i="1"/>
  <c r="C17" i="1"/>
  <c r="BG16" i="1"/>
  <c r="BB16" i="1"/>
  <c r="AV16" i="1"/>
  <c r="AQ16" i="1"/>
  <c r="AL16" i="1"/>
  <c r="AG16" i="1"/>
  <c r="AB16" i="1"/>
  <c r="W16" i="1"/>
  <c r="R16" i="1"/>
  <c r="M16" i="1"/>
  <c r="H16" i="1"/>
  <c r="C16" i="1"/>
  <c r="BG15" i="1"/>
  <c r="BB15" i="1"/>
  <c r="AV15" i="1"/>
  <c r="AQ15" i="1"/>
  <c r="AL15" i="1"/>
  <c r="AG15" i="1"/>
  <c r="AB15" i="1"/>
  <c r="W15" i="1"/>
  <c r="R15" i="1"/>
  <c r="M15" i="1"/>
  <c r="H15" i="1"/>
  <c r="C15" i="1"/>
  <c r="BG14" i="1"/>
  <c r="BB14" i="1"/>
  <c r="AV14" i="1"/>
  <c r="AQ14" i="1"/>
  <c r="AL14" i="1"/>
  <c r="AG14" i="1"/>
  <c r="AB14" i="1"/>
  <c r="W14" i="1"/>
  <c r="R14" i="1"/>
  <c r="M14" i="1"/>
  <c r="H14" i="1"/>
  <c r="C14" i="1"/>
  <c r="BG13" i="1"/>
  <c r="BB13" i="1"/>
  <c r="AV13" i="1"/>
  <c r="AQ13" i="1"/>
  <c r="AL13" i="1"/>
  <c r="AG13" i="1"/>
  <c r="AB13" i="1"/>
  <c r="W13" i="1"/>
  <c r="R13" i="1"/>
  <c r="M13" i="1"/>
  <c r="H13" i="1"/>
  <c r="C13" i="1"/>
  <c r="BG12" i="1"/>
  <c r="BB12" i="1"/>
  <c r="AV12" i="1"/>
  <c r="AQ12" i="1"/>
  <c r="AL12" i="1"/>
  <c r="AG12" i="1"/>
  <c r="AB12" i="1"/>
  <c r="W12" i="1"/>
  <c r="R12" i="1"/>
  <c r="M12" i="1"/>
  <c r="H12" i="1"/>
  <c r="C12" i="1"/>
  <c r="BG11" i="1"/>
  <c r="BB11" i="1"/>
  <c r="AV11" i="1"/>
  <c r="AQ11" i="1"/>
  <c r="AL11" i="1"/>
  <c r="AG11" i="1"/>
  <c r="AB11" i="1"/>
  <c r="W11" i="1"/>
  <c r="R11" i="1"/>
  <c r="M11" i="1"/>
  <c r="H11" i="1"/>
  <c r="C11" i="1"/>
  <c r="BG10" i="1"/>
  <c r="BB10" i="1"/>
  <c r="AV10" i="1"/>
  <c r="AQ10" i="1"/>
  <c r="AL10" i="1"/>
  <c r="AG10" i="1"/>
  <c r="AB10" i="1"/>
  <c r="W10" i="1"/>
  <c r="R10" i="1"/>
  <c r="M10" i="1"/>
  <c r="H10" i="1"/>
  <c r="C10" i="1"/>
  <c r="BG9" i="1"/>
  <c r="BB9" i="1"/>
  <c r="AV9" i="1"/>
  <c r="AQ9" i="1"/>
  <c r="AL9" i="1"/>
  <c r="AG9" i="1"/>
  <c r="AB9" i="1"/>
  <c r="W9" i="1"/>
  <c r="R9" i="1"/>
  <c r="M9" i="1"/>
  <c r="H9" i="1"/>
  <c r="C9" i="1"/>
  <c r="BG8" i="1"/>
  <c r="BB8" i="1"/>
  <c r="AV8" i="1"/>
  <c r="AQ8" i="1"/>
  <c r="AL8" i="1"/>
  <c r="AG8" i="1"/>
  <c r="AB8" i="1"/>
  <c r="W8" i="1"/>
  <c r="R8" i="1"/>
  <c r="M8" i="1"/>
  <c r="H8" i="1"/>
  <c r="C8" i="1"/>
  <c r="BG7" i="1"/>
  <c r="BB7" i="1"/>
  <c r="AV7" i="1"/>
  <c r="AQ7" i="1"/>
  <c r="AL7" i="1"/>
  <c r="AG7" i="1"/>
  <c r="AB7" i="1"/>
  <c r="W7" i="1"/>
  <c r="R7" i="1"/>
  <c r="M7" i="1"/>
  <c r="H7" i="1"/>
  <c r="C7" i="1"/>
  <c r="BG6" i="1"/>
  <c r="BB6" i="1"/>
  <c r="AV6" i="1"/>
  <c r="AQ6" i="1"/>
  <c r="AL6" i="1"/>
  <c r="AG6" i="1"/>
  <c r="AB6" i="1"/>
  <c r="W6" i="1"/>
  <c r="R6" i="1"/>
  <c r="M6" i="1"/>
  <c r="H6" i="1"/>
  <c r="C6" i="1"/>
  <c r="BG5" i="1"/>
  <c r="BB5" i="1"/>
  <c r="AV5" i="1"/>
  <c r="AQ5" i="1"/>
  <c r="AL5" i="1"/>
  <c r="AG5" i="1"/>
  <c r="AB5" i="1"/>
  <c r="W5" i="1"/>
  <c r="R5" i="1"/>
  <c r="M5" i="1"/>
  <c r="H5" i="1"/>
  <c r="C5" i="1"/>
  <c r="BG4" i="1"/>
  <c r="BB4" i="1"/>
  <c r="AV4" i="1"/>
  <c r="AQ4" i="1"/>
  <c r="AL4" i="1"/>
  <c r="AG4" i="1"/>
  <c r="AB4" i="1"/>
  <c r="W4" i="1"/>
  <c r="R4" i="1"/>
  <c r="M4" i="1"/>
  <c r="H4" i="1"/>
  <c r="C4" i="1"/>
  <c r="BG3" i="1"/>
  <c r="BB3" i="1"/>
  <c r="AV3" i="1"/>
  <c r="AQ3" i="1"/>
  <c r="AL3" i="1"/>
  <c r="AG3" i="1"/>
  <c r="AB3" i="1"/>
  <c r="W3" i="1"/>
  <c r="R3" i="1"/>
  <c r="M3" i="1"/>
  <c r="H3" i="1"/>
  <c r="C3" i="1"/>
</calcChain>
</file>

<file path=xl/sharedStrings.xml><?xml version="1.0" encoding="utf-8"?>
<sst xmlns="http://schemas.openxmlformats.org/spreadsheetml/2006/main" count="544" uniqueCount="122">
  <si>
    <t>Terminliste første halvår 2025</t>
  </si>
  <si>
    <t>Terminliste andre halvår 2026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</si>
  <si>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</si>
  <si>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</si>
  <si>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</si>
  <si>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</si>
  <si>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</si>
  <si>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</si>
  <si>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</si>
  <si>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</si>
  <si>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</si>
  <si>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</si>
  <si>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</si>
  <si>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</si>
  <si>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O</t>
  </si>
  <si>
    <t>Første nyttårsdag</t>
  </si>
  <si>
    <t>1 </t>
  </si>
  <si>
    <t>L</t>
  </si>
  <si>
    <t>LL. i klubb - Nedre Glomma</t>
  </si>
  <si>
    <t>T</t>
  </si>
  <si>
    <t>Påskeferie/ LL samling utland</t>
  </si>
  <si>
    <t>Arbeidernes dag</t>
  </si>
  <si>
    <t>S</t>
  </si>
  <si>
    <t>F</t>
  </si>
  <si>
    <t>EM Samling (i utland)</t>
  </si>
  <si>
    <t>M</t>
  </si>
  <si>
    <t>høstferie</t>
  </si>
  <si>
    <t>NM Jr. ?</t>
  </si>
  <si>
    <t>Wang samling?</t>
  </si>
  <si>
    <t>Elevien status test Antalya</t>
  </si>
  <si>
    <t>Elevien status test Osijek</t>
  </si>
  <si>
    <t>LLT møte</t>
  </si>
  <si>
    <t>FIG 3 Hareid</t>
  </si>
  <si>
    <t>WC Cairo/Påskeferie</t>
  </si>
  <si>
    <t>LL.i klubb Oslo</t>
  </si>
  <si>
    <t> </t>
  </si>
  <si>
    <t>FIG 3</t>
  </si>
  <si>
    <t>41</t>
  </si>
  <si>
    <t>YOG Dakar</t>
  </si>
  <si>
    <t>WC Cairo</t>
  </si>
  <si>
    <t>FIG 2 Asker - em/nordisk kvalik 2 (jr-3)</t>
  </si>
  <si>
    <r>
      <rPr>
        <sz val="8"/>
        <color rgb="FF000000"/>
        <rFont val="Arial"/>
      </rPr>
      <t>YOG Dakar/</t>
    </r>
    <r>
      <rPr>
        <b/>
        <u/>
        <sz val="8"/>
        <color rgb="FF000000"/>
        <rFont val="Arial"/>
      </rPr>
      <t xml:space="preserve"> LL. i klubb </t>
    </r>
  </si>
  <si>
    <t xml:space="preserve">WC Osijek </t>
  </si>
  <si>
    <t>FIG 2</t>
  </si>
  <si>
    <t>Elevien EM status test</t>
  </si>
  <si>
    <r>
      <rPr>
        <sz val="8"/>
        <color rgb="FF000000"/>
        <rFont val="Arial"/>
      </rPr>
      <t>YOG Dakar/</t>
    </r>
    <r>
      <rPr>
        <b/>
        <u/>
        <sz val="8"/>
        <color rgb="FF000000"/>
        <rFont val="Arial"/>
      </rPr>
      <t xml:space="preserve"> LL. i klubb </t>
    </r>
  </si>
  <si>
    <t>WC Osijek</t>
  </si>
  <si>
    <t>LL. i klubb  - Asker</t>
  </si>
  <si>
    <r>
      <rPr>
        <sz val="8"/>
        <color rgb="FF000000"/>
        <rFont val="Arial"/>
      </rPr>
      <t>YOG Dakar/</t>
    </r>
    <r>
      <rPr>
        <b/>
        <u/>
        <sz val="8"/>
        <color rgb="FF000000"/>
        <rFont val="Arial"/>
      </rPr>
      <t xml:space="preserve"> LL. i klubb </t>
    </r>
  </si>
  <si>
    <t>LL. i klubb - Asker</t>
  </si>
  <si>
    <t>LL. i klubb - Vågsbygd</t>
  </si>
  <si>
    <t>Elevien status test  Nordisk</t>
  </si>
  <si>
    <t>Avreise EM</t>
  </si>
  <si>
    <t>Elevien status test høst wcc</t>
  </si>
  <si>
    <t xml:space="preserve">WC Antalya </t>
  </si>
  <si>
    <t>Trening</t>
  </si>
  <si>
    <t>NC 3</t>
  </si>
  <si>
    <t>Norgescup 3</t>
  </si>
  <si>
    <t>WC Antalya</t>
  </si>
  <si>
    <t>Podium</t>
  </si>
  <si>
    <t>Klubb. Møte kl 19.00</t>
  </si>
  <si>
    <t>42</t>
  </si>
  <si>
    <r>
      <rPr>
        <sz val="8"/>
        <color rgb="FF000000"/>
        <rFont val="Arial"/>
      </rPr>
      <t>YOG Dakar /</t>
    </r>
    <r>
      <rPr>
        <b/>
        <sz val="8"/>
        <color rgb="FF000000"/>
        <rFont val="Arial"/>
      </rPr>
      <t>NEM DK</t>
    </r>
  </si>
  <si>
    <t>Evalueringer/Kick off</t>
  </si>
  <si>
    <t>Rekrutt  samling/ Trener Workshop</t>
  </si>
  <si>
    <t>Q1</t>
  </si>
  <si>
    <t>VM felles trening</t>
  </si>
  <si>
    <t>NEM DK</t>
  </si>
  <si>
    <t>Q2</t>
  </si>
  <si>
    <t>Norgesfinale/NEM DK</t>
  </si>
  <si>
    <t>WC Doha</t>
  </si>
  <si>
    <t>TF</t>
  </si>
  <si>
    <t>LL.i klubb - Bergen</t>
  </si>
  <si>
    <t>AF</t>
  </si>
  <si>
    <t>VM</t>
  </si>
  <si>
    <t>WC Cottbus</t>
  </si>
  <si>
    <t>Hjemmereise EM</t>
  </si>
  <si>
    <t>WC Szombathelly/Romgym?</t>
  </si>
  <si>
    <r>
      <rPr>
        <b/>
        <sz val="8"/>
        <color rgb="FF000000"/>
        <rFont val="Arial"/>
      </rPr>
      <t>VM/</t>
    </r>
    <r>
      <rPr>
        <b/>
        <sz val="8"/>
        <color rgb="FFFF0000"/>
        <rFont val="Arial"/>
      </rPr>
      <t xml:space="preserve"> NRK</t>
    </r>
  </si>
  <si>
    <t>tktk 19.30</t>
  </si>
  <si>
    <t xml:space="preserve">NC 1 </t>
  </si>
  <si>
    <t>Første skoledag</t>
  </si>
  <si>
    <r>
      <rPr>
        <b/>
        <sz val="8"/>
        <color rgb="FF000000"/>
        <rFont val="Arial"/>
      </rPr>
      <t xml:space="preserve">VM/ </t>
    </r>
    <r>
      <rPr>
        <b/>
        <sz val="8"/>
        <color rgb="FFFF0000"/>
        <rFont val="Arial"/>
      </rPr>
      <t>NRK</t>
    </r>
  </si>
  <si>
    <t>Siste skoledag</t>
  </si>
  <si>
    <t>Vm Rotterdam</t>
  </si>
  <si>
    <t>43</t>
  </si>
  <si>
    <t>tktk 16.00</t>
  </si>
  <si>
    <t>NM senior- em/nordisk kvalik 3</t>
  </si>
  <si>
    <t>U&amp;H (,Koper)</t>
  </si>
  <si>
    <t>Nordisk samling</t>
  </si>
  <si>
    <t>U&amp;H</t>
  </si>
  <si>
    <t>Jr. + Hospitanter Samling</t>
  </si>
  <si>
    <t>restitusjon</t>
  </si>
  <si>
    <t>Nordisk Jr. og Sr.</t>
  </si>
  <si>
    <t>Jr. kvalik 2 til EM/nordisk</t>
  </si>
  <si>
    <t>Trener/ Dommer semminar</t>
  </si>
  <si>
    <t>tktk 19.00</t>
  </si>
  <si>
    <t>Paris WCC</t>
  </si>
  <si>
    <t>FIG 1 Bergen- em/nordisk kvalik 1</t>
  </si>
  <si>
    <t>pinse dag</t>
  </si>
  <si>
    <t>FIG 1 (Koper)</t>
  </si>
  <si>
    <t>44</t>
  </si>
  <si>
    <t>LL samling utland #1</t>
  </si>
  <si>
    <t xml:space="preserve">WC Koper </t>
  </si>
  <si>
    <t>LL samling utland</t>
  </si>
  <si>
    <t>WC Koper</t>
  </si>
  <si>
    <t>Top Gym (jr.) - Belgia</t>
  </si>
  <si>
    <t xml:space="preserve">Elevien status test Nem </t>
  </si>
  <si>
    <t>Påskeferie/ LL samling</t>
  </si>
  <si>
    <t>NM Junior</t>
  </si>
  <si>
    <t>WC/WCC vi deltar finansiert av ngtf</t>
  </si>
  <si>
    <t>WC/WCC åpent for deltagelse klubb finansiert</t>
  </si>
  <si>
    <t>Forbundsting 25.-26. april</t>
  </si>
  <si>
    <t>LL samling /pre camp</t>
  </si>
  <si>
    <t>Stig avklarer ALT 2026 i møte 26.9</t>
  </si>
  <si>
    <t>Fig konkurranse</t>
  </si>
  <si>
    <t>Internasjonal mesterskap</t>
  </si>
  <si>
    <t>NM</t>
  </si>
  <si>
    <t>Rekrutt åpen samling</t>
  </si>
  <si>
    <t>Elevien konk. eller test</t>
  </si>
  <si>
    <t>Landslags trenere møte</t>
  </si>
  <si>
    <r>
      <t xml:space="preserve">Terminliste 2026 turn kvinner </t>
    </r>
    <r>
      <rPr>
        <b/>
        <sz val="10"/>
        <color rgb="FF000000"/>
        <rFont val="Arial"/>
        <family val="2"/>
      </rPr>
      <t>v.2 - oppdatert januar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</si>
</sst>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2"/>
      <color theme="1"/>
      <name val="Aptos Narrow"/>
      <scheme val="minor"/>
    </font>
    <font>
      <b/>
      <sz val="14"/>
      <color rgb="FF000000"/>
      <name val="Arial"/>
    </font>
    <font>
      <sz val="12"/>
      <name val="Aptos Narrow"/>
    </font>
    <font>
      <b/>
      <sz val="12"/>
      <color rgb="FF000000"/>
      <name val="Arial"/>
    </font>
    <font>
      <sz val="8"/>
      <color rgb="FF000000"/>
      <name val="Arial"/>
    </font>
    <font>
      <b/>
      <sz val="9"/>
      <color rgb="FF000000"/>
      <name val="Arial"/>
    </font>
    <font>
      <b/>
      <i/>
      <u/>
      <sz val="8"/>
      <color rgb="FF000000"/>
      <name val="Arial"/>
    </font>
    <font>
      <b/>
      <sz val="8"/>
      <color rgb="FF000000"/>
      <name val="Arial"/>
    </font>
    <font>
      <sz val="9"/>
      <color rgb="FF000000"/>
      <name val="Arial"/>
    </font>
    <font>
      <b/>
      <sz val="10"/>
      <color rgb="FF000000"/>
      <name val="Arial"/>
    </font>
    <font>
      <b/>
      <i/>
      <u/>
      <sz val="8"/>
      <color rgb="FF000000"/>
      <name val="Arial"/>
    </font>
    <font>
      <b/>
      <i/>
      <u/>
      <sz val="8"/>
      <color rgb="FF000000"/>
      <name val="Arial"/>
    </font>
    <font>
      <b/>
      <i/>
      <u/>
      <sz val="8"/>
      <color rgb="FF000000"/>
      <name val="Arial"/>
    </font>
    <font>
      <b/>
      <sz val="8"/>
      <color theme="1"/>
      <name val="Arial"/>
    </font>
    <font>
      <b/>
      <u/>
      <sz val="8"/>
      <color rgb="FF000000"/>
      <name val="Arial"/>
    </font>
    <font>
      <u/>
      <sz val="12"/>
      <color theme="10"/>
      <name val="Aptos Narrow"/>
    </font>
    <font>
      <b/>
      <i/>
      <u/>
      <sz val="8"/>
      <color rgb="FF000000"/>
      <name val="Arial"/>
    </font>
    <font>
      <sz val="12"/>
      <color rgb="FF3A7D22"/>
      <name val="Aptos Narrow"/>
    </font>
    <font>
      <u/>
      <sz val="12"/>
      <color theme="10"/>
      <name val="Aptos Narrow"/>
    </font>
    <font>
      <b/>
      <sz val="10"/>
      <color rgb="FF3A7D22"/>
      <name val="Arial"/>
    </font>
    <font>
      <b/>
      <u/>
      <sz val="8"/>
      <color rgb="FF000000"/>
      <name val="Arial"/>
    </font>
    <font>
      <b/>
      <sz val="8"/>
      <color rgb="FF3A7D22"/>
      <name val="Arial"/>
    </font>
    <font>
      <u/>
      <sz val="12"/>
      <color theme="10"/>
      <name val="Aptos Narrow"/>
    </font>
    <font>
      <sz val="12"/>
      <color rgb="FF467886"/>
      <name val="Arial"/>
    </font>
    <font>
      <u/>
      <sz val="12"/>
      <color theme="10"/>
      <name val="Aptos Narrow"/>
    </font>
    <font>
      <b/>
      <i/>
      <u/>
      <sz val="8"/>
      <color rgb="FF000000"/>
      <name val="Arial"/>
    </font>
    <font>
      <u/>
      <sz val="8"/>
      <color theme="10"/>
      <name val="Aptos Narrow"/>
    </font>
    <font>
      <u/>
      <sz val="12"/>
      <color theme="10"/>
      <name val="Aptos Narrow"/>
    </font>
    <font>
      <u/>
      <sz val="12"/>
      <color theme="10"/>
      <name val="Aptos Narrow"/>
    </font>
    <font>
      <u/>
      <sz val="8"/>
      <color theme="10"/>
      <name val="Aptos Narrow"/>
    </font>
    <font>
      <u/>
      <sz val="12"/>
      <color theme="10"/>
      <name val="Aptos Narrow"/>
    </font>
    <font>
      <sz val="12"/>
      <color rgb="FF000000"/>
      <name val="Play"/>
    </font>
    <font>
      <b/>
      <u/>
      <sz val="12"/>
      <color theme="10"/>
      <name val="Aptos Narrow"/>
    </font>
    <font>
      <b/>
      <sz val="24"/>
      <color rgb="FF000000"/>
      <name val="Arial"/>
    </font>
    <font>
      <sz val="12"/>
      <color theme="1"/>
      <name val="Aptos Narrow"/>
    </font>
    <font>
      <u/>
      <sz val="12"/>
      <color theme="10"/>
      <name val="Aptos Narrow"/>
    </font>
    <font>
      <b/>
      <u/>
      <sz val="8"/>
      <color theme="10"/>
      <name val="Arial"/>
    </font>
    <font>
      <b/>
      <sz val="8"/>
      <color rgb="FFFF0000"/>
      <name val="Arial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  <fill>
      <patternFill patternType="solid">
        <fgColor rgb="FFDDDDDD"/>
        <bgColor rgb="FFDDDDDD"/>
      </patternFill>
    </fill>
    <fill>
      <patternFill patternType="solid">
        <fgColor rgb="FFD0D0D0"/>
        <bgColor rgb="FFD0D0D0"/>
      </patternFill>
    </fill>
    <fill>
      <patternFill patternType="solid">
        <fgColor rgb="FFCAEDFB"/>
        <bgColor rgb="FFCAEDFB"/>
      </patternFill>
    </fill>
    <fill>
      <patternFill patternType="solid">
        <fgColor rgb="FFC1E4F5"/>
        <bgColor rgb="FFC1E4F5"/>
      </patternFill>
    </fill>
    <fill>
      <patternFill patternType="solid">
        <fgColor rgb="FF7030A0"/>
        <bgColor rgb="FF7030A0"/>
      </patternFill>
    </fill>
    <fill>
      <patternFill patternType="solid">
        <fgColor rgb="FF00FFFF"/>
        <bgColor rgb="FF00FFFF"/>
      </patternFill>
    </fill>
    <fill>
      <patternFill patternType="solid">
        <fgColor rgb="FFFAE2D5"/>
        <bgColor rgb="FFFAE2D5"/>
      </patternFill>
    </fill>
    <fill>
      <patternFill patternType="solid">
        <fgColor rgb="FFE49EDD"/>
        <bgColor rgb="FFE49ED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rgb="FFD9F2D0"/>
        <bgColor rgb="FFD9F2D0"/>
      </patternFill>
    </fill>
    <fill>
      <patternFill patternType="solid">
        <fgColor rgb="FFF1CEEE"/>
        <bgColor rgb="FFF1CEEE"/>
      </patternFill>
    </fill>
    <fill>
      <patternFill patternType="solid">
        <fgColor rgb="FF4D94D8"/>
        <bgColor rgb="FF4D94D8"/>
      </patternFill>
    </fill>
    <fill>
      <patternFill patternType="solid">
        <fgColor rgb="FFFFC000"/>
        <bgColor rgb="FFFFC000"/>
      </patternFill>
    </fill>
    <fill>
      <patternFill patternType="solid">
        <fgColor rgb="FFC1F0C8"/>
        <bgColor rgb="FFC1F0C8"/>
      </patternFill>
    </fill>
    <fill>
      <patternFill patternType="solid">
        <fgColor rgb="FFCC0000"/>
        <bgColor rgb="FFCC0000"/>
      </patternFill>
    </fill>
    <fill>
      <patternFill patternType="solid">
        <fgColor rgb="FFD8D8D8"/>
        <bgColor rgb="FFD8D8D8"/>
      </patternFill>
    </fill>
    <fill>
      <patternFill patternType="solid">
        <fgColor rgb="FFA6C9EB"/>
        <bgColor rgb="FFA6C9EB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rgb="FFFF0000"/>
      </patternFill>
    </fill>
    <fill>
      <patternFill patternType="solid">
        <fgColor rgb="FFD3FFFA"/>
        <bgColor rgb="FFD3FFFA"/>
      </patternFill>
    </fill>
  </fills>
  <borders count="6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4" borderId="14" xfId="0" applyFont="1" applyFill="1" applyBorder="1" applyAlignment="1">
      <alignment horizontal="right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0" fontId="4" fillId="5" borderId="1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right" vertical="center"/>
    </xf>
    <xf numFmtId="0" fontId="4" fillId="5" borderId="2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right" vertical="center"/>
    </xf>
    <xf numFmtId="0" fontId="4" fillId="4" borderId="22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right" vertical="center"/>
    </xf>
    <xf numFmtId="0" fontId="4" fillId="5" borderId="34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4" fillId="6" borderId="16" xfId="0" applyFont="1" applyFill="1" applyBorder="1" applyAlignment="1">
      <alignment horizontal="right" vertical="center"/>
    </xf>
    <xf numFmtId="0" fontId="10" fillId="12" borderId="12" xfId="0" applyFont="1" applyFill="1" applyBorder="1"/>
    <xf numFmtId="0" fontId="4" fillId="12" borderId="16" xfId="0" applyFont="1" applyFill="1" applyBorder="1"/>
    <xf numFmtId="0" fontId="4" fillId="11" borderId="16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7" fillId="8" borderId="30" xfId="0" applyFont="1" applyFill="1" applyBorder="1" applyAlignment="1">
      <alignment horizontal="left" vertical="center"/>
    </xf>
    <xf numFmtId="0" fontId="11" fillId="4" borderId="11" xfId="0" applyFont="1" applyFill="1" applyBorder="1"/>
    <xf numFmtId="0" fontId="12" fillId="5" borderId="12" xfId="0" applyFont="1" applyFill="1" applyBorder="1"/>
    <xf numFmtId="49" fontId="7" fillId="3" borderId="11" xfId="0" applyNumberFormat="1" applyFont="1" applyFill="1" applyBorder="1" applyAlignment="1">
      <alignment vertical="center"/>
    </xf>
    <xf numFmtId="0" fontId="4" fillId="3" borderId="35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vertical="center"/>
    </xf>
    <xf numFmtId="0" fontId="7" fillId="10" borderId="14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left" vertical="center"/>
    </xf>
    <xf numFmtId="0" fontId="14" fillId="5" borderId="12" xfId="0" applyFont="1" applyFill="1" applyBorder="1"/>
    <xf numFmtId="0" fontId="7" fillId="14" borderId="12" xfId="0" applyFont="1" applyFill="1" applyBorder="1" applyAlignment="1">
      <alignment vertical="center"/>
    </xf>
    <xf numFmtId="0" fontId="4" fillId="14" borderId="16" xfId="0" applyFont="1" applyFill="1" applyBorder="1" applyAlignment="1">
      <alignment horizontal="right" vertical="center"/>
    </xf>
    <xf numFmtId="0" fontId="7" fillId="11" borderId="40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vertical="center"/>
    </xf>
    <xf numFmtId="49" fontId="4" fillId="3" borderId="12" xfId="0" applyNumberFormat="1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15" borderId="29" xfId="0" applyFont="1" applyFill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7" fillId="4" borderId="16" xfId="0" applyFont="1" applyFill="1" applyBorder="1" applyAlignment="1">
      <alignment horizontal="right" vertical="center"/>
    </xf>
    <xf numFmtId="0" fontId="7" fillId="14" borderId="12" xfId="0" applyFont="1" applyFill="1" applyBorder="1" applyAlignment="1">
      <alignment horizontal="left" vertical="center"/>
    </xf>
    <xf numFmtId="0" fontId="7" fillId="14" borderId="16" xfId="0" applyFont="1" applyFill="1" applyBorder="1" applyAlignment="1">
      <alignment horizontal="right" vertical="center"/>
    </xf>
    <xf numFmtId="0" fontId="4" fillId="15" borderId="12" xfId="0" applyFont="1" applyFill="1" applyBorder="1" applyAlignment="1">
      <alignment horizontal="center" vertical="center"/>
    </xf>
    <xf numFmtId="0" fontId="7" fillId="15" borderId="16" xfId="0" applyFont="1" applyFill="1" applyBorder="1" applyAlignment="1">
      <alignment horizontal="left" vertical="center"/>
    </xf>
    <xf numFmtId="0" fontId="17" fillId="0" borderId="0" xfId="0" applyFont="1"/>
    <xf numFmtId="0" fontId="18" fillId="3" borderId="12" xfId="0" applyFont="1" applyFill="1" applyBorder="1" applyAlignment="1">
      <alignment vertical="center"/>
    </xf>
    <xf numFmtId="0" fontId="7" fillId="15" borderId="12" xfId="0" applyFont="1" applyFill="1" applyBorder="1" applyAlignment="1">
      <alignment horizontal="center" vertical="center"/>
    </xf>
    <xf numFmtId="0" fontId="4" fillId="15" borderId="16" xfId="0" applyFont="1" applyFill="1" applyBorder="1" applyAlignment="1">
      <alignment horizontal="center" vertical="center"/>
    </xf>
    <xf numFmtId="0" fontId="19" fillId="16" borderId="12" xfId="0" applyFont="1" applyFill="1" applyBorder="1" applyAlignment="1">
      <alignment horizontal="left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4" fillId="17" borderId="16" xfId="0" applyFont="1" applyFill="1" applyBorder="1" applyAlignment="1">
      <alignment horizontal="right" vertical="center"/>
    </xf>
    <xf numFmtId="0" fontId="7" fillId="14" borderId="41" xfId="0" applyFont="1" applyFill="1" applyBorder="1" applyAlignment="1">
      <alignment horizontal="left" vertical="center"/>
    </xf>
    <xf numFmtId="0" fontId="7" fillId="14" borderId="42" xfId="0" applyFont="1" applyFill="1" applyBorder="1" applyAlignment="1">
      <alignment horizontal="right" vertical="center"/>
    </xf>
    <xf numFmtId="0" fontId="7" fillId="17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vertical="center"/>
    </xf>
    <xf numFmtId="0" fontId="4" fillId="3" borderId="40" xfId="0" applyFont="1" applyFill="1" applyBorder="1" applyAlignment="1">
      <alignment vertical="center"/>
    </xf>
    <xf numFmtId="0" fontId="7" fillId="17" borderId="12" xfId="0" applyFont="1" applyFill="1" applyBorder="1" applyAlignment="1">
      <alignment vertical="center"/>
    </xf>
    <xf numFmtId="0" fontId="21" fillId="15" borderId="16" xfId="0" applyFont="1" applyFill="1" applyBorder="1" applyAlignment="1">
      <alignment vertical="center"/>
    </xf>
    <xf numFmtId="0" fontId="4" fillId="3" borderId="40" xfId="0" applyFont="1" applyFill="1" applyBorder="1" applyAlignment="1">
      <alignment horizontal="left" vertical="center"/>
    </xf>
    <xf numFmtId="0" fontId="4" fillId="15" borderId="19" xfId="0" applyFont="1" applyFill="1" applyBorder="1" applyAlignment="1">
      <alignment horizontal="center" vertical="center"/>
    </xf>
    <xf numFmtId="0" fontId="4" fillId="19" borderId="41" xfId="0" applyFont="1" applyFill="1" applyBorder="1" applyAlignment="1">
      <alignment horizontal="center" vertical="center"/>
    </xf>
    <xf numFmtId="49" fontId="4" fillId="3" borderId="41" xfId="0" applyNumberFormat="1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right" vertical="center"/>
    </xf>
    <xf numFmtId="0" fontId="4" fillId="3" borderId="43" xfId="0" applyFont="1" applyFill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20" borderId="12" xfId="0" applyFont="1" applyFill="1" applyBorder="1" applyAlignment="1">
      <alignment horizontal="left" vertical="center"/>
    </xf>
    <xf numFmtId="0" fontId="4" fillId="20" borderId="16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35" xfId="0" applyFont="1" applyFill="1" applyBorder="1" applyAlignment="1">
      <alignment horizontal="left" vertical="center"/>
    </xf>
    <xf numFmtId="0" fontId="7" fillId="19" borderId="1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/>
    </xf>
    <xf numFmtId="0" fontId="23" fillId="3" borderId="41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24" fillId="3" borderId="41" xfId="0" applyFont="1" applyFill="1" applyBorder="1" applyAlignment="1">
      <alignment vertical="center"/>
    </xf>
    <xf numFmtId="0" fontId="25" fillId="10" borderId="12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horizontal="right" vertical="center"/>
    </xf>
    <xf numFmtId="0" fontId="9" fillId="19" borderId="12" xfId="0" applyFont="1" applyFill="1" applyBorder="1" applyAlignment="1">
      <alignment vertical="center" wrapText="1"/>
    </xf>
    <xf numFmtId="49" fontId="7" fillId="3" borderId="12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left" vertical="center"/>
    </xf>
    <xf numFmtId="49" fontId="26" fillId="3" borderId="12" xfId="0" applyNumberFormat="1" applyFont="1" applyFill="1" applyBorder="1" applyAlignment="1">
      <alignment vertical="center" wrapText="1"/>
    </xf>
    <xf numFmtId="0" fontId="27" fillId="3" borderId="44" xfId="0" applyFont="1" applyFill="1" applyBorder="1" applyAlignment="1">
      <alignment vertical="center"/>
    </xf>
    <xf numFmtId="0" fontId="4" fillId="0" borderId="47" xfId="0" applyFont="1" applyBorder="1" applyAlignment="1">
      <alignment horizontal="left" vertical="center"/>
    </xf>
    <xf numFmtId="0" fontId="28" fillId="3" borderId="40" xfId="0" applyFont="1" applyFill="1" applyBorder="1" applyAlignment="1">
      <alignment vertical="center"/>
    </xf>
    <xf numFmtId="49" fontId="29" fillId="3" borderId="12" xfId="0" applyNumberFormat="1" applyFont="1" applyFill="1" applyBorder="1" applyAlignment="1">
      <alignment vertical="center"/>
    </xf>
    <xf numFmtId="0" fontId="30" fillId="3" borderId="16" xfId="0" applyFont="1" applyFill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7" fillId="0" borderId="4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3" borderId="11" xfId="0" applyFont="1" applyFill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23" fillId="3" borderId="11" xfId="0" applyFont="1" applyFill="1" applyBorder="1" applyAlignment="1">
      <alignment vertical="center"/>
    </xf>
    <xf numFmtId="0" fontId="7" fillId="19" borderId="12" xfId="0" applyFont="1" applyFill="1" applyBorder="1" applyAlignment="1">
      <alignment horizontal="left" vertical="center"/>
    </xf>
    <xf numFmtId="0" fontId="7" fillId="19" borderId="16" xfId="0" applyFont="1" applyFill="1" applyBorder="1" applyAlignment="1">
      <alignment horizontal="left" vertical="center"/>
    </xf>
    <xf numFmtId="0" fontId="9" fillId="19" borderId="41" xfId="0" applyFont="1" applyFill="1" applyBorder="1" applyAlignment="1">
      <alignment horizontal="left" vertical="center"/>
    </xf>
    <xf numFmtId="0" fontId="7" fillId="0" borderId="50" xfId="0" applyFont="1" applyBorder="1"/>
    <xf numFmtId="0" fontId="9" fillId="19" borderId="12" xfId="0" applyFont="1" applyFill="1" applyBorder="1" applyAlignment="1">
      <alignment horizontal="left" vertical="center"/>
    </xf>
    <xf numFmtId="0" fontId="7" fillId="0" borderId="18" xfId="0" applyFont="1" applyBorder="1"/>
    <xf numFmtId="0" fontId="7" fillId="5" borderId="11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right" vertical="center"/>
    </xf>
    <xf numFmtId="0" fontId="4" fillId="6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top"/>
    </xf>
    <xf numFmtId="0" fontId="7" fillId="3" borderId="16" xfId="0" applyFont="1" applyFill="1" applyBorder="1" applyAlignment="1">
      <alignment vertical="top"/>
    </xf>
    <xf numFmtId="0" fontId="7" fillId="0" borderId="0" xfId="0" applyFont="1"/>
    <xf numFmtId="0" fontId="4" fillId="5" borderId="1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33" fillId="0" borderId="51" xfId="0" applyFont="1" applyBorder="1" applyAlignment="1">
      <alignment vertical="center"/>
    </xf>
    <xf numFmtId="0" fontId="33" fillId="0" borderId="50" xfId="0" applyFont="1" applyBorder="1" applyAlignment="1">
      <alignment vertical="center"/>
    </xf>
    <xf numFmtId="0" fontId="31" fillId="3" borderId="11" xfId="0" applyFont="1" applyFill="1" applyBorder="1" applyAlignment="1">
      <alignment horizontal="left" vertical="center"/>
    </xf>
    <xf numFmtId="0" fontId="34" fillId="8" borderId="40" xfId="0" applyFont="1" applyFill="1" applyBorder="1"/>
    <xf numFmtId="0" fontId="33" fillId="0" borderId="5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4" fillId="0" borderId="33" xfId="0" applyFont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7" fillId="22" borderId="12" xfId="0" applyFont="1" applyFill="1" applyBorder="1" applyAlignment="1">
      <alignment vertical="center"/>
    </xf>
    <xf numFmtId="0" fontId="4" fillId="5" borderId="53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49" fontId="36" fillId="3" borderId="44" xfId="0" applyNumberFormat="1" applyFont="1" applyFill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33" fillId="0" borderId="56" xfId="0" applyFont="1" applyBorder="1" applyAlignment="1">
      <alignment vertical="center"/>
    </xf>
    <xf numFmtId="0" fontId="33" fillId="0" borderId="57" xfId="0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3" borderId="60" xfId="0" applyFont="1" applyFill="1" applyBorder="1" applyAlignment="1">
      <alignment horizontal="left" vertical="center"/>
    </xf>
    <xf numFmtId="0" fontId="4" fillId="3" borderId="63" xfId="0" applyFont="1" applyFill="1" applyBorder="1" applyAlignment="1">
      <alignment horizontal="right" vertical="center"/>
    </xf>
    <xf numFmtId="0" fontId="4" fillId="5" borderId="64" xfId="0" applyFont="1" applyFill="1" applyBorder="1" applyAlignment="1">
      <alignment horizontal="center" vertical="center"/>
    </xf>
    <xf numFmtId="0" fontId="7" fillId="0" borderId="57" xfId="0" applyFont="1" applyBorder="1" applyAlignment="1">
      <alignment vertical="top"/>
    </xf>
    <xf numFmtId="0" fontId="7" fillId="0" borderId="62" xfId="0" applyFont="1" applyBorder="1" applyAlignment="1">
      <alignment horizontal="left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5" borderId="66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5" borderId="59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7" fillId="10" borderId="12" xfId="0" applyFont="1" applyFill="1" applyBorder="1" applyAlignment="1">
      <alignment horizontal="left" vertical="center"/>
    </xf>
    <xf numFmtId="0" fontId="4" fillId="25" borderId="40" xfId="0" applyFont="1" applyFill="1" applyBorder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7" fillId="6" borderId="23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8" xfId="0" applyFont="1" applyBorder="1"/>
    <xf numFmtId="0" fontId="7" fillId="5" borderId="29" xfId="0" applyFont="1" applyFill="1" applyBorder="1" applyAlignment="1">
      <alignment horizontal="left" vertical="center"/>
    </xf>
    <xf numFmtId="0" fontId="2" fillId="0" borderId="19" xfId="0" applyFont="1" applyBorder="1"/>
    <xf numFmtId="0" fontId="4" fillId="5" borderId="29" xfId="0" applyFont="1" applyFill="1" applyBorder="1" applyAlignment="1">
      <alignment horizontal="left" vertical="center"/>
    </xf>
    <xf numFmtId="0" fontId="7" fillId="8" borderId="29" xfId="0" applyFont="1" applyFill="1" applyBorder="1" applyAlignment="1">
      <alignment horizontal="left" vertical="center"/>
    </xf>
    <xf numFmtId="0" fontId="2" fillId="0" borderId="30" xfId="0" applyFont="1" applyBorder="1"/>
    <xf numFmtId="0" fontId="7" fillId="7" borderId="29" xfId="0" applyFont="1" applyFill="1" applyBorder="1" applyAlignment="1">
      <alignment horizontal="left" vertical="center"/>
    </xf>
    <xf numFmtId="0" fontId="4" fillId="15" borderId="29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left" vertical="center"/>
    </xf>
    <xf numFmtId="0" fontId="4" fillId="5" borderId="36" xfId="0" applyFont="1" applyFill="1" applyBorder="1" applyAlignment="1">
      <alignment horizontal="left" vertical="center"/>
    </xf>
    <xf numFmtId="0" fontId="2" fillId="0" borderId="37" xfId="0" applyFont="1" applyBorder="1"/>
    <xf numFmtId="0" fontId="7" fillId="18" borderId="29" xfId="0" applyFont="1" applyFill="1" applyBorder="1" applyAlignment="1">
      <alignment horizontal="left" vertical="center"/>
    </xf>
    <xf numFmtId="0" fontId="7" fillId="19" borderId="29" xfId="0" applyFont="1" applyFill="1" applyBorder="1" applyAlignment="1">
      <alignment horizontal="left" vertical="center"/>
    </xf>
    <xf numFmtId="49" fontId="7" fillId="3" borderId="29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4" fillId="24" borderId="29" xfId="0" applyFont="1" applyFill="1" applyBorder="1" applyAlignment="1">
      <alignment horizontal="left" vertical="center"/>
    </xf>
    <xf numFmtId="0" fontId="7" fillId="5" borderId="45" xfId="0" applyFont="1" applyFill="1" applyBorder="1" applyAlignment="1">
      <alignment horizontal="left" vertical="center"/>
    </xf>
    <xf numFmtId="0" fontId="2" fillId="0" borderId="46" xfId="0" applyFont="1" applyBorder="1"/>
    <xf numFmtId="0" fontId="7" fillId="6" borderId="29" xfId="0" applyFont="1" applyFill="1" applyBorder="1" applyAlignment="1">
      <alignment horizontal="center" vertical="center"/>
    </xf>
    <xf numFmtId="0" fontId="7" fillId="19" borderId="36" xfId="0" applyFont="1" applyFill="1" applyBorder="1" applyAlignment="1">
      <alignment horizontal="left" vertical="center"/>
    </xf>
    <xf numFmtId="0" fontId="32" fillId="14" borderId="49" xfId="0" applyFont="1" applyFill="1" applyBorder="1" applyAlignment="1">
      <alignment horizontal="center" vertical="center"/>
    </xf>
    <xf numFmtId="0" fontId="7" fillId="19" borderId="45" xfId="0" applyFont="1" applyFill="1" applyBorder="1" applyAlignment="1">
      <alignment horizontal="left" vertical="center"/>
    </xf>
    <xf numFmtId="0" fontId="7" fillId="10" borderId="29" xfId="0" applyFont="1" applyFill="1" applyBorder="1" applyAlignment="1">
      <alignment horizontal="left" vertical="center"/>
    </xf>
    <xf numFmtId="0" fontId="13" fillId="8" borderId="29" xfId="0" applyFont="1" applyFill="1" applyBorder="1"/>
    <xf numFmtId="0" fontId="7" fillId="20" borderId="29" xfId="0" applyFont="1" applyFill="1" applyBorder="1" applyAlignment="1">
      <alignment horizontal="left" vertical="center"/>
    </xf>
    <xf numFmtId="0" fontId="7" fillId="23" borderId="45" xfId="0" applyFont="1" applyFill="1" applyBorder="1" applyAlignment="1">
      <alignment horizontal="left" vertical="center"/>
    </xf>
    <xf numFmtId="0" fontId="7" fillId="20" borderId="36" xfId="0" applyFont="1" applyFill="1" applyBorder="1" applyAlignment="1">
      <alignment horizontal="left" vertical="center"/>
    </xf>
    <xf numFmtId="0" fontId="7" fillId="23" borderId="36" xfId="0" applyFont="1" applyFill="1" applyBorder="1" applyAlignment="1">
      <alignment horizontal="left" vertical="center"/>
    </xf>
    <xf numFmtId="0" fontId="4" fillId="6" borderId="49" xfId="0" applyFont="1" applyFill="1" applyBorder="1" applyAlignment="1">
      <alignment horizontal="center" vertical="center" wrapText="1"/>
    </xf>
    <xf numFmtId="0" fontId="7" fillId="22" borderId="29" xfId="0" applyFont="1" applyFill="1" applyBorder="1" applyAlignment="1">
      <alignment horizontal="left" vertical="center"/>
    </xf>
    <xf numFmtId="0" fontId="16" fillId="5" borderId="29" xfId="0" applyFont="1" applyFill="1" applyBorder="1" applyAlignment="1">
      <alignment horizontal="left" vertical="center"/>
    </xf>
    <xf numFmtId="0" fontId="7" fillId="14" borderId="36" xfId="0" applyFont="1" applyFill="1" applyBorder="1" applyAlignment="1">
      <alignment horizontal="left" vertical="center"/>
    </xf>
    <xf numFmtId="0" fontId="7" fillId="6" borderId="29" xfId="0" applyFont="1" applyFill="1" applyBorder="1" applyAlignment="1">
      <alignment horizontal="left" vertical="center"/>
    </xf>
    <xf numFmtId="0" fontId="4" fillId="0" borderId="54" xfId="0" applyFont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7" fillId="21" borderId="29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2" fillId="0" borderId="2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0" fillId="0" borderId="0" xfId="0"/>
    <xf numFmtId="0" fontId="2" fillId="0" borderId="33" xfId="0" applyFont="1" applyBorder="1"/>
    <xf numFmtId="0" fontId="2" fillId="0" borderId="13" xfId="0" applyFont="1" applyBorder="1"/>
    <xf numFmtId="0" fontId="2" fillId="0" borderId="39" xfId="0" applyFont="1" applyBorder="1"/>
    <xf numFmtId="0" fontId="7" fillId="11" borderId="29" xfId="0" applyFont="1" applyFill="1" applyBorder="1" applyAlignment="1">
      <alignment horizontal="left" vertical="center"/>
    </xf>
    <xf numFmtId="0" fontId="4" fillId="11" borderId="29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6" xfId="0" applyFont="1" applyBorder="1"/>
    <xf numFmtId="0" fontId="3" fillId="3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/>
    <xf numFmtId="0" fontId="7" fillId="11" borderId="36" xfId="0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24</xdr:row>
      <xdr:rowOff>47625</xdr:rowOff>
    </xdr:from>
    <xdr:ext cx="38100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0</xdr:colOff>
      <xdr:row>24</xdr:row>
      <xdr:rowOff>47625</xdr:rowOff>
    </xdr:from>
    <xdr:ext cx="38100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0</xdr:colOff>
      <xdr:row>24</xdr:row>
      <xdr:rowOff>47625</xdr:rowOff>
    </xdr:from>
    <xdr:ext cx="38100" cy="1714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000"/>
  <sheetViews>
    <sheetView tabSelected="1" workbookViewId="0">
      <pane ySplit="2" topLeftCell="A3" activePane="bottomLeft" state="frozen"/>
      <selection pane="bottomLeft" activeCell="D30" sqref="D30"/>
    </sheetView>
  </sheetViews>
  <sheetFormatPr baseColWidth="10" defaultColWidth="11.25" defaultRowHeight="15" customHeight="1"/>
  <cols>
    <col min="1" max="2" width="2.875" hidden="1" customWidth="1"/>
    <col min="3" max="3" width="4.5" customWidth="1"/>
    <col min="4" max="4" width="15.875" customWidth="1"/>
    <col min="5" max="5" width="2.375" customWidth="1"/>
    <col min="6" max="7" width="2.875" hidden="1" customWidth="1"/>
    <col min="8" max="8" width="4.5" customWidth="1"/>
    <col min="9" max="9" width="15.875" customWidth="1"/>
    <col min="10" max="10" width="2.375" customWidth="1"/>
    <col min="11" max="12" width="2.875" hidden="1" customWidth="1"/>
    <col min="13" max="13" width="4.5" customWidth="1"/>
    <col min="14" max="14" width="15.875" customWidth="1"/>
    <col min="15" max="15" width="2.375" customWidth="1"/>
    <col min="16" max="17" width="2.875" hidden="1" customWidth="1"/>
    <col min="18" max="18" width="4.5" customWidth="1"/>
    <col min="19" max="19" width="16.5" customWidth="1"/>
    <col min="20" max="20" width="2.375" customWidth="1"/>
    <col min="21" max="22" width="2.875" hidden="1" customWidth="1"/>
    <col min="23" max="23" width="4.5" customWidth="1"/>
    <col min="24" max="24" width="15.875" customWidth="1"/>
    <col min="25" max="25" width="2.375" customWidth="1"/>
    <col min="26" max="27" width="2.875" hidden="1" customWidth="1"/>
    <col min="28" max="28" width="4.5" customWidth="1"/>
    <col min="29" max="29" width="18" customWidth="1"/>
    <col min="30" max="30" width="2.375" customWidth="1"/>
    <col min="31" max="32" width="2.875" hidden="1" customWidth="1"/>
    <col min="33" max="33" width="4.5" customWidth="1"/>
    <col min="34" max="34" width="15.875" customWidth="1"/>
    <col min="35" max="35" width="2.375" customWidth="1"/>
    <col min="36" max="37" width="2.875" hidden="1" customWidth="1"/>
    <col min="38" max="38" width="4.5" customWidth="1"/>
    <col min="39" max="39" width="15.875" customWidth="1"/>
    <col min="40" max="40" width="2.375" customWidth="1"/>
    <col min="41" max="42" width="2.875" hidden="1" customWidth="1"/>
    <col min="43" max="43" width="4.5" customWidth="1"/>
    <col min="44" max="44" width="15.875" customWidth="1"/>
    <col min="45" max="45" width="2.875" customWidth="1"/>
    <col min="46" max="47" width="2.875" hidden="1" customWidth="1"/>
    <col min="48" max="48" width="5" customWidth="1"/>
    <col min="49" max="49" width="16.625" customWidth="1"/>
    <col min="50" max="50" width="7" customWidth="1"/>
    <col min="51" max="51" width="3.875" hidden="1" customWidth="1"/>
    <col min="52" max="52" width="2" customWidth="1"/>
    <col min="53" max="53" width="1" customWidth="1"/>
    <col min="54" max="54" width="4.875" customWidth="1"/>
    <col min="55" max="55" width="16" customWidth="1"/>
    <col min="56" max="56" width="3.625" customWidth="1"/>
    <col min="57" max="58" width="2.875" hidden="1" customWidth="1"/>
    <col min="59" max="59" width="4.5" customWidth="1"/>
    <col min="60" max="60" width="14.875" customWidth="1"/>
    <col min="61" max="61" width="2.875" customWidth="1"/>
  </cols>
  <sheetData>
    <row r="1" spans="1:61" ht="15.75" customHeight="1">
      <c r="A1" s="1" t="s">
        <v>0</v>
      </c>
      <c r="B1" s="2"/>
      <c r="C1" s="243" t="s">
        <v>121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6"/>
      <c r="AE1" s="236" t="s">
        <v>1</v>
      </c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237"/>
    </row>
    <row r="2" spans="1:61" ht="16.5" customHeight="1">
      <c r="A2" s="238" t="s">
        <v>2</v>
      </c>
      <c r="B2" s="185"/>
      <c r="C2" s="185"/>
      <c r="D2" s="185"/>
      <c r="E2" s="186"/>
      <c r="F2" s="238" t="s">
        <v>3</v>
      </c>
      <c r="G2" s="185"/>
      <c r="H2" s="185"/>
      <c r="I2" s="185"/>
      <c r="J2" s="186"/>
      <c r="K2" s="238" t="s">
        <v>4</v>
      </c>
      <c r="L2" s="185"/>
      <c r="M2" s="185"/>
      <c r="N2" s="185"/>
      <c r="O2" s="186"/>
      <c r="P2" s="238" t="s">
        <v>5</v>
      </c>
      <c r="Q2" s="185"/>
      <c r="R2" s="185"/>
      <c r="S2" s="185"/>
      <c r="T2" s="186"/>
      <c r="U2" s="238" t="s">
        <v>6</v>
      </c>
      <c r="V2" s="185"/>
      <c r="W2" s="185"/>
      <c r="X2" s="185"/>
      <c r="Y2" s="186"/>
      <c r="Z2" s="238" t="s">
        <v>7</v>
      </c>
      <c r="AA2" s="185"/>
      <c r="AB2" s="185"/>
      <c r="AC2" s="185"/>
      <c r="AD2" s="186"/>
      <c r="AE2" s="184" t="s">
        <v>8</v>
      </c>
      <c r="AF2" s="185"/>
      <c r="AG2" s="185"/>
      <c r="AH2" s="185"/>
      <c r="AI2" s="186"/>
      <c r="AJ2" s="184" t="s">
        <v>9</v>
      </c>
      <c r="AK2" s="185"/>
      <c r="AL2" s="185"/>
      <c r="AM2" s="185"/>
      <c r="AN2" s="186"/>
      <c r="AO2" s="184" t="s">
        <v>10</v>
      </c>
      <c r="AP2" s="185"/>
      <c r="AQ2" s="185"/>
      <c r="AR2" s="185"/>
      <c r="AS2" s="186"/>
      <c r="AT2" s="184" t="s">
        <v>11</v>
      </c>
      <c r="AU2" s="185"/>
      <c r="AV2" s="185"/>
      <c r="AW2" s="185"/>
      <c r="AX2" s="185"/>
      <c r="AY2" s="186"/>
      <c r="AZ2" s="184" t="s">
        <v>12</v>
      </c>
      <c r="BA2" s="185"/>
      <c r="BB2" s="185"/>
      <c r="BC2" s="185"/>
      <c r="BD2" s="186"/>
      <c r="BE2" s="239" t="s">
        <v>13</v>
      </c>
      <c r="BF2" s="240"/>
      <c r="BG2" s="240"/>
      <c r="BH2" s="240"/>
      <c r="BI2" s="229"/>
    </row>
    <row r="3" spans="1:61" ht="15" customHeight="1">
      <c r="A3" s="3" t="s">
        <v>14</v>
      </c>
      <c r="B3" s="4">
        <v>1</v>
      </c>
      <c r="C3" s="5" t="str">
        <f t="shared" ref="C3:C32" si="0">CONCATENATE(A4," ",B3)</f>
        <v>T 1</v>
      </c>
      <c r="D3" s="6" t="s">
        <v>15</v>
      </c>
      <c r="E3" s="7" t="s">
        <v>16</v>
      </c>
      <c r="F3" s="8" t="s">
        <v>17</v>
      </c>
      <c r="G3" s="5">
        <v>1</v>
      </c>
      <c r="H3" s="5" t="str">
        <f t="shared" ref="H3:H29" si="1">CONCATENATE(F4,"  ",G3)</f>
        <v>S  1</v>
      </c>
      <c r="I3" s="9"/>
      <c r="J3" s="10"/>
      <c r="K3" s="8" t="s">
        <v>17</v>
      </c>
      <c r="L3" s="5">
        <v>1</v>
      </c>
      <c r="M3" s="5" t="str">
        <f t="shared" ref="M3:M32" si="2">CONCATENATE(K4,"  ",L3)</f>
        <v>S  1</v>
      </c>
      <c r="N3" s="11" t="s">
        <v>18</v>
      </c>
      <c r="O3" s="12"/>
      <c r="P3" s="13" t="s">
        <v>19</v>
      </c>
      <c r="Q3" s="14">
        <v>1</v>
      </c>
      <c r="R3" s="15" t="str">
        <f t="shared" ref="R3:R31" si="3">CONCATENATE(P4,"  ",Q3)</f>
        <v>O  1</v>
      </c>
      <c r="S3" s="16" t="s">
        <v>20</v>
      </c>
      <c r="T3" s="17"/>
      <c r="U3" s="8" t="s">
        <v>19</v>
      </c>
      <c r="V3" s="5">
        <v>1</v>
      </c>
      <c r="W3" s="18" t="str">
        <f t="shared" ref="W3:W32" si="4">CONCATENATE(U4,"  ",V3)</f>
        <v>F  1</v>
      </c>
      <c r="X3" s="19" t="s">
        <v>21</v>
      </c>
      <c r="Y3" s="20"/>
      <c r="Z3" s="8" t="s">
        <v>22</v>
      </c>
      <c r="AA3" s="5">
        <v>1</v>
      </c>
      <c r="AB3" s="5" t="str">
        <f t="shared" ref="AB3:AB31" si="5">CONCATENATE(Z4,"  ",AA3)</f>
        <v>M  1</v>
      </c>
      <c r="AC3" s="19"/>
      <c r="AD3" s="21">
        <v>23</v>
      </c>
      <c r="AE3" s="13" t="s">
        <v>19</v>
      </c>
      <c r="AF3" s="14">
        <v>1</v>
      </c>
      <c r="AG3" s="22" t="str">
        <f t="shared" ref="AG3:AG32" si="6">CONCATENATE(AE4,"  ",AF3)</f>
        <v>O  1</v>
      </c>
      <c r="AH3" s="23"/>
      <c r="AI3" s="24"/>
      <c r="AJ3" s="25" t="s">
        <v>23</v>
      </c>
      <c r="AK3" s="26">
        <v>1</v>
      </c>
      <c r="AL3" s="27" t="str">
        <f t="shared" ref="AL3:AL32" si="7">CONCATENATE(AJ4,"  ",AK3)</f>
        <v>L  1</v>
      </c>
      <c r="AM3" s="187" t="s">
        <v>24</v>
      </c>
      <c r="AN3" s="28"/>
      <c r="AO3" s="14" t="s">
        <v>25</v>
      </c>
      <c r="AP3" s="14">
        <v>1</v>
      </c>
      <c r="AQ3" s="22" t="str">
        <f t="shared" ref="AQ3:AQ31" si="8">CONCATENATE(AO4,"  ",AP3)</f>
        <v>T  1</v>
      </c>
      <c r="AR3" s="14"/>
      <c r="AS3" s="17"/>
      <c r="AT3" s="13" t="s">
        <v>14</v>
      </c>
      <c r="AU3" s="14">
        <v>1</v>
      </c>
      <c r="AV3" s="29" t="str">
        <f t="shared" ref="AV3:AV32" si="9">CONCATENATE(AT4,"  ",AU3)</f>
        <v>T  1</v>
      </c>
      <c r="AW3" s="30" t="s">
        <v>26</v>
      </c>
      <c r="AX3" s="31"/>
      <c r="AY3" s="32"/>
      <c r="AZ3" s="13"/>
      <c r="BA3" s="5">
        <v>1</v>
      </c>
      <c r="BB3" s="22" t="str">
        <f>CONCATENATE(AZ4," S ",BA3)</f>
        <v xml:space="preserve"> S 1</v>
      </c>
      <c r="BC3" s="226" t="s">
        <v>27</v>
      </c>
      <c r="BD3" s="227"/>
      <c r="BE3" s="33" t="s">
        <v>25</v>
      </c>
      <c r="BF3" s="34">
        <v>1</v>
      </c>
      <c r="BG3" s="35" t="str">
        <f t="shared" ref="BG3:BG32" si="10">CONCATENATE(BE4,"  ",BF3)</f>
        <v>T  1</v>
      </c>
      <c r="BH3" s="228" t="s">
        <v>28</v>
      </c>
      <c r="BI3" s="229"/>
    </row>
    <row r="4" spans="1:61" ht="15" customHeight="1">
      <c r="A4" s="13" t="s">
        <v>19</v>
      </c>
      <c r="B4" s="4">
        <v>2</v>
      </c>
      <c r="C4" s="5" t="str">
        <f t="shared" si="0"/>
        <v>F 2</v>
      </c>
      <c r="D4" s="23"/>
      <c r="E4" s="36"/>
      <c r="F4" s="8" t="s">
        <v>22</v>
      </c>
      <c r="G4" s="5">
        <v>2</v>
      </c>
      <c r="H4" s="5" t="str">
        <f t="shared" si="1"/>
        <v>M  2</v>
      </c>
      <c r="I4" s="193" t="s">
        <v>29</v>
      </c>
      <c r="J4" s="194"/>
      <c r="K4" s="8" t="s">
        <v>22</v>
      </c>
      <c r="L4" s="5">
        <v>2</v>
      </c>
      <c r="M4" s="5" t="str">
        <f t="shared" si="2"/>
        <v>M  2</v>
      </c>
      <c r="N4" s="193" t="s">
        <v>30</v>
      </c>
      <c r="O4" s="191"/>
      <c r="P4" s="13" t="s">
        <v>14</v>
      </c>
      <c r="Q4" s="14">
        <v>2</v>
      </c>
      <c r="R4" s="15" t="str">
        <f t="shared" si="3"/>
        <v>T  2</v>
      </c>
      <c r="S4" s="16" t="s">
        <v>20</v>
      </c>
      <c r="T4" s="17"/>
      <c r="U4" s="13" t="s">
        <v>23</v>
      </c>
      <c r="V4" s="14">
        <v>2</v>
      </c>
      <c r="W4" s="37" t="str">
        <f t="shared" si="4"/>
        <v>L  2</v>
      </c>
      <c r="X4" s="190"/>
      <c r="Y4" s="191"/>
      <c r="Z4" s="13" t="s">
        <v>25</v>
      </c>
      <c r="AA4" s="14">
        <v>2</v>
      </c>
      <c r="AB4" s="5" t="str">
        <f t="shared" si="5"/>
        <v>T  2</v>
      </c>
      <c r="AC4" s="23"/>
      <c r="AD4" s="20"/>
      <c r="AE4" s="13" t="s">
        <v>14</v>
      </c>
      <c r="AF4" s="14">
        <v>2</v>
      </c>
      <c r="AG4" s="27" t="str">
        <f t="shared" si="6"/>
        <v>T  2</v>
      </c>
      <c r="AH4" s="23"/>
      <c r="AI4" s="17"/>
      <c r="AJ4" s="8" t="s">
        <v>17</v>
      </c>
      <c r="AK4" s="5">
        <v>2</v>
      </c>
      <c r="AL4" s="38" t="str">
        <f t="shared" si="7"/>
        <v>S  2</v>
      </c>
      <c r="AM4" s="188"/>
      <c r="AN4" s="28"/>
      <c r="AO4" s="13" t="s">
        <v>19</v>
      </c>
      <c r="AP4" s="14">
        <v>2</v>
      </c>
      <c r="AQ4" s="27" t="str">
        <f t="shared" si="8"/>
        <v>O  2</v>
      </c>
      <c r="AR4" s="39" t="s">
        <v>31</v>
      </c>
      <c r="AS4" s="17"/>
      <c r="AT4" s="13" t="s">
        <v>19</v>
      </c>
      <c r="AU4" s="14">
        <v>2</v>
      </c>
      <c r="AV4" s="40" t="str">
        <f t="shared" si="9"/>
        <v>F  2</v>
      </c>
      <c r="AW4" s="14"/>
      <c r="AX4" s="31"/>
      <c r="AY4" s="36"/>
      <c r="AZ4" s="13"/>
      <c r="BA4" s="5">
        <v>2</v>
      </c>
      <c r="BB4" s="27" t="str">
        <f>CONCATENATE(AZ4," M ",BA4)</f>
        <v xml:space="preserve"> M 2</v>
      </c>
      <c r="BC4" s="34"/>
      <c r="BD4" s="21">
        <v>45</v>
      </c>
      <c r="BE4" s="33" t="s">
        <v>19</v>
      </c>
      <c r="BF4" s="34">
        <v>2</v>
      </c>
      <c r="BG4" s="40" t="str">
        <f t="shared" si="10"/>
        <v>O  2</v>
      </c>
      <c r="BH4" s="230"/>
      <c r="BI4" s="231"/>
    </row>
    <row r="5" spans="1:61" ht="15" customHeight="1">
      <c r="A5" s="13" t="s">
        <v>23</v>
      </c>
      <c r="B5" s="4">
        <v>3</v>
      </c>
      <c r="C5" s="5" t="str">
        <f t="shared" si="0"/>
        <v>L 3</v>
      </c>
      <c r="D5" s="9"/>
      <c r="E5" s="9"/>
      <c r="F5" s="13" t="s">
        <v>25</v>
      </c>
      <c r="G5" s="14">
        <v>3</v>
      </c>
      <c r="H5" s="5" t="str">
        <f t="shared" si="1"/>
        <v>T  3</v>
      </c>
      <c r="I5" s="193" t="s">
        <v>29</v>
      </c>
      <c r="J5" s="194"/>
      <c r="K5" s="13" t="s">
        <v>25</v>
      </c>
      <c r="L5" s="14">
        <v>3</v>
      </c>
      <c r="M5" s="5" t="str">
        <f t="shared" si="2"/>
        <v>T  3</v>
      </c>
      <c r="N5" s="193" t="s">
        <v>30</v>
      </c>
      <c r="O5" s="191"/>
      <c r="P5" s="13" t="s">
        <v>19</v>
      </c>
      <c r="Q5" s="14">
        <v>3</v>
      </c>
      <c r="R5" s="15" t="str">
        <f t="shared" si="3"/>
        <v>F  3</v>
      </c>
      <c r="S5" s="16" t="s">
        <v>20</v>
      </c>
      <c r="T5" s="41"/>
      <c r="U5" s="8" t="s">
        <v>17</v>
      </c>
      <c r="V5" s="5">
        <v>3</v>
      </c>
      <c r="W5" s="37" t="str">
        <f t="shared" si="4"/>
        <v>S  3</v>
      </c>
      <c r="X5" s="192"/>
      <c r="Y5" s="191"/>
      <c r="Z5" s="13" t="s">
        <v>19</v>
      </c>
      <c r="AA5" s="14">
        <v>3</v>
      </c>
      <c r="AB5" s="5" t="str">
        <f t="shared" si="5"/>
        <v>O  3</v>
      </c>
      <c r="AC5" s="23"/>
      <c r="AD5" s="20"/>
      <c r="AE5" s="13" t="s">
        <v>19</v>
      </c>
      <c r="AF5" s="14">
        <v>3</v>
      </c>
      <c r="AG5" s="27" t="str">
        <f t="shared" si="6"/>
        <v>F  3</v>
      </c>
      <c r="AH5" s="23"/>
      <c r="AI5" s="17"/>
      <c r="AJ5" s="8" t="s">
        <v>22</v>
      </c>
      <c r="AK5" s="5">
        <v>3</v>
      </c>
      <c r="AL5" s="27" t="str">
        <f t="shared" si="7"/>
        <v>M  3</v>
      </c>
      <c r="AM5" s="188"/>
      <c r="AN5" s="28">
        <v>32</v>
      </c>
      <c r="AO5" s="14" t="s">
        <v>14</v>
      </c>
      <c r="AP5" s="14">
        <v>3</v>
      </c>
      <c r="AQ5" s="27" t="str">
        <f t="shared" si="8"/>
        <v>T  3</v>
      </c>
      <c r="AR5" s="14"/>
      <c r="AS5" s="17"/>
      <c r="AT5" s="13" t="s">
        <v>23</v>
      </c>
      <c r="AU5" s="14">
        <v>3</v>
      </c>
      <c r="AV5" s="42" t="str">
        <f t="shared" si="9"/>
        <v>L  3</v>
      </c>
      <c r="AW5" s="234" t="s">
        <v>32</v>
      </c>
      <c r="AX5" s="191"/>
      <c r="AY5" s="43"/>
      <c r="AZ5" s="13"/>
      <c r="BA5" s="14">
        <v>3</v>
      </c>
      <c r="BB5" s="27" t="str">
        <f>CONCATENATE(AZ5," T ",BA5)</f>
        <v xml:space="preserve"> T 3</v>
      </c>
      <c r="BC5" s="34"/>
      <c r="BD5" s="20"/>
      <c r="BE5" s="33" t="s">
        <v>14</v>
      </c>
      <c r="BF5" s="34">
        <v>3</v>
      </c>
      <c r="BG5" s="40" t="str">
        <f t="shared" si="10"/>
        <v>T  3</v>
      </c>
      <c r="BH5" s="230"/>
      <c r="BI5" s="231"/>
    </row>
    <row r="6" spans="1:61" ht="15" customHeight="1">
      <c r="A6" s="8" t="s">
        <v>17</v>
      </c>
      <c r="B6" s="4">
        <v>4</v>
      </c>
      <c r="C6" s="5" t="str">
        <f t="shared" si="0"/>
        <v>S 4</v>
      </c>
      <c r="D6" s="9"/>
      <c r="E6" s="10"/>
      <c r="F6" s="13" t="s">
        <v>19</v>
      </c>
      <c r="G6" s="14">
        <v>4</v>
      </c>
      <c r="H6" s="5" t="str">
        <f t="shared" si="1"/>
        <v>O  4</v>
      </c>
      <c r="I6" s="193" t="s">
        <v>29</v>
      </c>
      <c r="J6" s="194"/>
      <c r="K6" s="13" t="s">
        <v>19</v>
      </c>
      <c r="L6" s="14">
        <v>4</v>
      </c>
      <c r="M6" s="5" t="str">
        <f t="shared" si="2"/>
        <v xml:space="preserve">  4</v>
      </c>
      <c r="N6" s="193" t="s">
        <v>30</v>
      </c>
      <c r="O6" s="191"/>
      <c r="P6" s="13" t="s">
        <v>23</v>
      </c>
      <c r="Q6" s="14">
        <v>4</v>
      </c>
      <c r="R6" s="15" t="str">
        <f t="shared" si="3"/>
        <v xml:space="preserve">  4</v>
      </c>
      <c r="S6" s="211" t="s">
        <v>33</v>
      </c>
      <c r="T6" s="191"/>
      <c r="U6" s="8" t="s">
        <v>22</v>
      </c>
      <c r="V6" s="5">
        <v>4</v>
      </c>
      <c r="W6" s="37" t="str">
        <f t="shared" si="4"/>
        <v>M  4</v>
      </c>
      <c r="X6" s="44"/>
      <c r="Y6" s="21">
        <v>19</v>
      </c>
      <c r="Z6" s="13" t="s">
        <v>14</v>
      </c>
      <c r="AA6" s="14">
        <v>4</v>
      </c>
      <c r="AB6" s="5" t="str">
        <f t="shared" si="5"/>
        <v>T  4</v>
      </c>
      <c r="AC6" s="23"/>
      <c r="AD6" s="23"/>
      <c r="AE6" s="13" t="s">
        <v>23</v>
      </c>
      <c r="AF6" s="14">
        <v>4</v>
      </c>
      <c r="AG6" s="27" t="str">
        <f t="shared" si="6"/>
        <v>L  4</v>
      </c>
      <c r="AH6" s="190"/>
      <c r="AI6" s="191"/>
      <c r="AJ6" s="13" t="s">
        <v>25</v>
      </c>
      <c r="AK6" s="14">
        <v>4</v>
      </c>
      <c r="AL6" s="38" t="str">
        <f t="shared" si="7"/>
        <v>T  4</v>
      </c>
      <c r="AM6" s="188"/>
      <c r="AN6" s="45"/>
      <c r="AO6" s="13" t="s">
        <v>19</v>
      </c>
      <c r="AP6" s="14">
        <v>4</v>
      </c>
      <c r="AQ6" s="27" t="str">
        <f t="shared" si="8"/>
        <v>F  4</v>
      </c>
      <c r="AR6" s="46" t="s">
        <v>34</v>
      </c>
      <c r="AS6" s="47" t="s">
        <v>35</v>
      </c>
      <c r="AT6" s="13" t="s">
        <v>17</v>
      </c>
      <c r="AU6" s="14">
        <v>4</v>
      </c>
      <c r="AV6" s="40" t="str">
        <f t="shared" si="9"/>
        <v>S  4</v>
      </c>
      <c r="AW6" s="235" t="s">
        <v>36</v>
      </c>
      <c r="AX6" s="191"/>
      <c r="AY6" s="48"/>
      <c r="AZ6" s="14"/>
      <c r="BA6" s="14">
        <v>4</v>
      </c>
      <c r="BB6" s="27" t="str">
        <f>CONCATENATE(AZ6," O ",BA6)</f>
        <v xml:space="preserve"> O 4</v>
      </c>
      <c r="BC6" s="34"/>
      <c r="BD6" s="20"/>
      <c r="BE6" s="33" t="s">
        <v>19</v>
      </c>
      <c r="BF6" s="34">
        <v>4</v>
      </c>
      <c r="BG6" s="40" t="str">
        <f t="shared" si="10"/>
        <v>F  4</v>
      </c>
      <c r="BH6" s="230"/>
      <c r="BI6" s="231"/>
    </row>
    <row r="7" spans="1:61" ht="15" customHeight="1">
      <c r="A7" s="8" t="s">
        <v>22</v>
      </c>
      <c r="B7" s="4">
        <v>5</v>
      </c>
      <c r="C7" s="5" t="str">
        <f t="shared" si="0"/>
        <v>M 5</v>
      </c>
      <c r="D7" s="19"/>
      <c r="E7" s="49">
        <v>2</v>
      </c>
      <c r="F7" s="13" t="s">
        <v>14</v>
      </c>
      <c r="G7" s="14">
        <v>5</v>
      </c>
      <c r="H7" s="5" t="str">
        <f t="shared" si="1"/>
        <v>T  5</v>
      </c>
      <c r="I7" s="193" t="s">
        <v>29</v>
      </c>
      <c r="J7" s="194"/>
      <c r="K7" s="50"/>
      <c r="L7" s="14">
        <v>5</v>
      </c>
      <c r="M7" s="5" t="str">
        <f t="shared" si="2"/>
        <v xml:space="preserve">  5</v>
      </c>
      <c r="N7" s="193" t="s">
        <v>30</v>
      </c>
      <c r="O7" s="191"/>
      <c r="P7" s="50"/>
      <c r="Q7" s="5">
        <v>5</v>
      </c>
      <c r="R7" s="15" t="str">
        <f t="shared" si="3"/>
        <v xml:space="preserve">  5</v>
      </c>
      <c r="S7" s="211" t="s">
        <v>33</v>
      </c>
      <c r="T7" s="191"/>
      <c r="U7" s="13" t="s">
        <v>25</v>
      </c>
      <c r="V7" s="14">
        <v>5</v>
      </c>
      <c r="W7" s="37" t="str">
        <f t="shared" si="4"/>
        <v>T  5</v>
      </c>
      <c r="X7" s="23"/>
      <c r="Y7" s="20"/>
      <c r="Z7" s="13" t="s">
        <v>19</v>
      </c>
      <c r="AA7" s="14">
        <v>5</v>
      </c>
      <c r="AB7" s="5" t="str">
        <f t="shared" si="5"/>
        <v>F  5</v>
      </c>
      <c r="AC7" s="23"/>
      <c r="AD7" s="23"/>
      <c r="AE7" s="8" t="s">
        <v>17</v>
      </c>
      <c r="AF7" s="5">
        <v>5</v>
      </c>
      <c r="AG7" s="27" t="str">
        <f t="shared" si="6"/>
        <v>S  5</v>
      </c>
      <c r="AH7" s="192"/>
      <c r="AI7" s="191"/>
      <c r="AJ7" s="13" t="s">
        <v>19</v>
      </c>
      <c r="AK7" s="14">
        <v>5</v>
      </c>
      <c r="AL7" s="27" t="str">
        <f t="shared" si="7"/>
        <v>O  5</v>
      </c>
      <c r="AM7" s="188"/>
      <c r="AN7" s="45"/>
      <c r="AO7" s="14" t="s">
        <v>23</v>
      </c>
      <c r="AP7" s="14">
        <v>5</v>
      </c>
      <c r="AQ7" s="27" t="str">
        <f t="shared" si="8"/>
        <v>L  5</v>
      </c>
      <c r="AR7" s="51" t="s">
        <v>34</v>
      </c>
      <c r="AS7" s="52"/>
      <c r="AT7" s="13" t="s">
        <v>22</v>
      </c>
      <c r="AU7" s="14">
        <v>5</v>
      </c>
      <c r="AV7" s="42" t="str">
        <f t="shared" si="9"/>
        <v>M  5</v>
      </c>
      <c r="AW7" s="44"/>
      <c r="AX7" s="53" t="s">
        <v>37</v>
      </c>
      <c r="AY7" s="54">
        <v>41</v>
      </c>
      <c r="AZ7" s="14"/>
      <c r="BA7" s="14">
        <v>5</v>
      </c>
      <c r="BB7" s="27" t="str">
        <f>CONCATENATE(AZ7," T ",BA7)</f>
        <v xml:space="preserve"> T 5</v>
      </c>
      <c r="BC7" s="55" t="s">
        <v>38</v>
      </c>
      <c r="BD7" s="20"/>
      <c r="BE7" s="33" t="s">
        <v>23</v>
      </c>
      <c r="BF7" s="34">
        <v>5</v>
      </c>
      <c r="BG7" s="40" t="str">
        <f t="shared" si="10"/>
        <v>L  5</v>
      </c>
      <c r="BH7" s="230"/>
      <c r="BI7" s="231"/>
    </row>
    <row r="8" spans="1:61" ht="15" customHeight="1">
      <c r="A8" s="13" t="s">
        <v>25</v>
      </c>
      <c r="B8" s="4">
        <v>6</v>
      </c>
      <c r="C8" s="5" t="str">
        <f t="shared" si="0"/>
        <v>T 6</v>
      </c>
      <c r="D8" s="23"/>
      <c r="E8" s="36"/>
      <c r="F8" s="13" t="s">
        <v>19</v>
      </c>
      <c r="G8" s="14">
        <v>6</v>
      </c>
      <c r="H8" s="5" t="str">
        <f t="shared" si="1"/>
        <v>F  6</v>
      </c>
      <c r="I8" s="212" t="s">
        <v>29</v>
      </c>
      <c r="J8" s="194"/>
      <c r="K8" s="50"/>
      <c r="L8" s="14">
        <v>6</v>
      </c>
      <c r="M8" s="5" t="str">
        <f t="shared" si="2"/>
        <v>F  6</v>
      </c>
      <c r="N8" s="193" t="s">
        <v>30</v>
      </c>
      <c r="O8" s="191"/>
      <c r="P8" s="50"/>
      <c r="Q8" s="5">
        <v>6</v>
      </c>
      <c r="R8" s="15" t="str">
        <f t="shared" si="3"/>
        <v>M  6</v>
      </c>
      <c r="S8" s="56" t="s">
        <v>39</v>
      </c>
      <c r="T8" s="57">
        <v>15</v>
      </c>
      <c r="U8" s="13" t="s">
        <v>19</v>
      </c>
      <c r="V8" s="14">
        <v>6</v>
      </c>
      <c r="W8" s="37" t="str">
        <f t="shared" si="4"/>
        <v>O  6</v>
      </c>
      <c r="X8" s="23"/>
      <c r="Y8" s="20"/>
      <c r="Z8" s="13" t="s">
        <v>23</v>
      </c>
      <c r="AA8" s="14">
        <v>6</v>
      </c>
      <c r="AB8" s="5" t="str">
        <f t="shared" si="5"/>
        <v>L  6</v>
      </c>
      <c r="AC8" s="241" t="s">
        <v>40</v>
      </c>
      <c r="AD8" s="199"/>
      <c r="AE8" s="8" t="s">
        <v>22</v>
      </c>
      <c r="AF8" s="5">
        <v>6</v>
      </c>
      <c r="AG8" s="27" t="str">
        <f t="shared" si="6"/>
        <v>M  6</v>
      </c>
      <c r="AH8" s="14"/>
      <c r="AI8" s="58">
        <v>28</v>
      </c>
      <c r="AJ8" s="13" t="s">
        <v>14</v>
      </c>
      <c r="AK8" s="14">
        <v>6</v>
      </c>
      <c r="AL8" s="38" t="str">
        <f t="shared" si="7"/>
        <v>T  6</v>
      </c>
      <c r="AM8" s="189"/>
      <c r="AN8" s="45"/>
      <c r="AO8" s="8" t="s">
        <v>17</v>
      </c>
      <c r="AP8" s="5">
        <v>6</v>
      </c>
      <c r="AQ8" s="27" t="str">
        <f t="shared" si="8"/>
        <v>S  6</v>
      </c>
      <c r="AR8" s="51" t="s">
        <v>34</v>
      </c>
      <c r="AS8" s="59"/>
      <c r="AT8" s="13" t="s">
        <v>25</v>
      </c>
      <c r="AU8" s="14">
        <v>6</v>
      </c>
      <c r="AV8" s="40" t="str">
        <f t="shared" si="9"/>
        <v>T  6</v>
      </c>
      <c r="AW8" s="14"/>
      <c r="AX8" s="31"/>
      <c r="AY8" s="36"/>
      <c r="AZ8" s="13"/>
      <c r="BA8" s="14">
        <v>6</v>
      </c>
      <c r="BB8" s="27" t="str">
        <f>CONCATENATE(AZ8," F ",BA8)</f>
        <v xml:space="preserve"> F 6</v>
      </c>
      <c r="BC8" s="55" t="s">
        <v>41</v>
      </c>
      <c r="BD8" s="20"/>
      <c r="BE8" s="33" t="s">
        <v>17</v>
      </c>
      <c r="BF8" s="34">
        <v>6</v>
      </c>
      <c r="BG8" s="40" t="str">
        <f t="shared" si="10"/>
        <v>S  6</v>
      </c>
      <c r="BH8" s="232"/>
      <c r="BI8" s="233"/>
    </row>
    <row r="9" spans="1:61" ht="15" customHeight="1">
      <c r="A9" s="13" t="s">
        <v>19</v>
      </c>
      <c r="B9" s="4">
        <v>7</v>
      </c>
      <c r="C9" s="5" t="str">
        <f t="shared" si="0"/>
        <v>O 7</v>
      </c>
      <c r="D9" s="23"/>
      <c r="E9" s="36"/>
      <c r="F9" s="13" t="s">
        <v>23</v>
      </c>
      <c r="G9" s="14">
        <v>7</v>
      </c>
      <c r="H9" s="5" t="str">
        <f t="shared" si="1"/>
        <v>L  7</v>
      </c>
      <c r="I9" s="193" t="s">
        <v>29</v>
      </c>
      <c r="J9" s="194"/>
      <c r="K9" s="13" t="s">
        <v>23</v>
      </c>
      <c r="L9" s="14">
        <v>7</v>
      </c>
      <c r="M9" s="5" t="str">
        <f t="shared" si="2"/>
        <v>L  7</v>
      </c>
      <c r="N9" s="193" t="s">
        <v>30</v>
      </c>
      <c r="O9" s="191"/>
      <c r="P9" s="13" t="s">
        <v>25</v>
      </c>
      <c r="Q9" s="14">
        <v>7</v>
      </c>
      <c r="R9" s="15" t="str">
        <f t="shared" si="3"/>
        <v>T  7</v>
      </c>
      <c r="S9" s="60" t="s">
        <v>42</v>
      </c>
      <c r="T9" s="61"/>
      <c r="U9" s="13" t="s">
        <v>14</v>
      </c>
      <c r="V9" s="14">
        <v>7</v>
      </c>
      <c r="W9" s="37" t="str">
        <f t="shared" si="4"/>
        <v>T  7</v>
      </c>
      <c r="X9" s="23"/>
      <c r="Y9" s="20"/>
      <c r="Z9" s="8" t="s">
        <v>17</v>
      </c>
      <c r="AA9" s="5">
        <v>7</v>
      </c>
      <c r="AB9" s="5" t="str">
        <f t="shared" si="5"/>
        <v>S  7</v>
      </c>
      <c r="AC9" s="62" t="s">
        <v>43</v>
      </c>
      <c r="AD9" s="62"/>
      <c r="AE9" s="13" t="s">
        <v>25</v>
      </c>
      <c r="AF9" s="14">
        <v>7</v>
      </c>
      <c r="AG9" s="27" t="str">
        <f t="shared" si="6"/>
        <v>T  7</v>
      </c>
      <c r="AH9" s="23"/>
      <c r="AI9" s="17"/>
      <c r="AJ9" s="13" t="s">
        <v>19</v>
      </c>
      <c r="AK9" s="14">
        <v>7</v>
      </c>
      <c r="AL9" s="27" t="str">
        <f t="shared" si="7"/>
        <v>F  7</v>
      </c>
      <c r="AM9" s="193" t="s">
        <v>44</v>
      </c>
      <c r="AN9" s="191"/>
      <c r="AO9" s="8" t="s">
        <v>22</v>
      </c>
      <c r="AP9" s="5">
        <v>7</v>
      </c>
      <c r="AQ9" s="27" t="str">
        <f t="shared" si="8"/>
        <v>M  7</v>
      </c>
      <c r="AR9" s="14"/>
      <c r="AS9" s="58">
        <v>37</v>
      </c>
      <c r="AT9" s="13" t="s">
        <v>19</v>
      </c>
      <c r="AU9" s="14">
        <v>7</v>
      </c>
      <c r="AV9" s="42" t="str">
        <f t="shared" si="9"/>
        <v>O  7</v>
      </c>
      <c r="AW9" s="39" t="s">
        <v>31</v>
      </c>
      <c r="AX9" s="31"/>
      <c r="AY9" s="36"/>
      <c r="AZ9" s="13"/>
      <c r="BA9" s="14">
        <v>7</v>
      </c>
      <c r="BB9" s="27" t="str">
        <f>CONCATENATE(AZ9,"  L",BA9)</f>
        <v xml:space="preserve">  L7</v>
      </c>
      <c r="BC9" s="55" t="s">
        <v>45</v>
      </c>
      <c r="BD9" s="55"/>
      <c r="BE9" s="33" t="s">
        <v>22</v>
      </c>
      <c r="BF9" s="34">
        <v>7</v>
      </c>
      <c r="BG9" s="40" t="str">
        <f t="shared" si="10"/>
        <v>M  7</v>
      </c>
      <c r="BH9" s="34"/>
      <c r="BI9" s="58">
        <v>50</v>
      </c>
    </row>
    <row r="10" spans="1:61" ht="15" customHeight="1">
      <c r="A10" s="13" t="s">
        <v>14</v>
      </c>
      <c r="B10" s="4">
        <v>8</v>
      </c>
      <c r="C10" s="5" t="str">
        <f t="shared" si="0"/>
        <v>T 8</v>
      </c>
      <c r="D10" s="23"/>
      <c r="E10" s="36"/>
      <c r="F10" s="8" t="s">
        <v>17</v>
      </c>
      <c r="G10" s="5">
        <v>8</v>
      </c>
      <c r="H10" s="5" t="str">
        <f t="shared" si="1"/>
        <v>S  8</v>
      </c>
      <c r="I10" s="192"/>
      <c r="J10" s="191"/>
      <c r="K10" s="8" t="s">
        <v>17</v>
      </c>
      <c r="L10" s="5">
        <v>8</v>
      </c>
      <c r="M10" s="5" t="str">
        <f t="shared" si="2"/>
        <v>S  8</v>
      </c>
      <c r="N10" s="192"/>
      <c r="O10" s="191"/>
      <c r="P10" s="13" t="s">
        <v>19</v>
      </c>
      <c r="Q10" s="14">
        <v>8</v>
      </c>
      <c r="R10" s="15" t="str">
        <f t="shared" si="3"/>
        <v>O  8</v>
      </c>
      <c r="S10" s="60" t="s">
        <v>46</v>
      </c>
      <c r="T10" s="63"/>
      <c r="U10" s="13" t="s">
        <v>19</v>
      </c>
      <c r="V10" s="14">
        <v>8</v>
      </c>
      <c r="W10" s="37" t="str">
        <f t="shared" si="4"/>
        <v>F  8</v>
      </c>
      <c r="X10" s="46" t="s">
        <v>47</v>
      </c>
      <c r="Y10" s="17"/>
      <c r="Z10" s="8" t="s">
        <v>22</v>
      </c>
      <c r="AA10" s="5">
        <v>8</v>
      </c>
      <c r="AB10" s="5" t="str">
        <f t="shared" si="5"/>
        <v>M  8</v>
      </c>
      <c r="AC10" s="64"/>
      <c r="AD10" s="49">
        <v>24</v>
      </c>
      <c r="AE10" s="13" t="s">
        <v>19</v>
      </c>
      <c r="AF10" s="14">
        <v>8</v>
      </c>
      <c r="AG10" s="27" t="str">
        <f t="shared" si="6"/>
        <v>O  8</v>
      </c>
      <c r="AH10" s="23"/>
      <c r="AI10" s="17"/>
      <c r="AJ10" s="13" t="s">
        <v>23</v>
      </c>
      <c r="AK10" s="14">
        <v>8</v>
      </c>
      <c r="AL10" s="38" t="str">
        <f t="shared" si="7"/>
        <v xml:space="preserve">  8</v>
      </c>
      <c r="AM10" s="195"/>
      <c r="AN10" s="191"/>
      <c r="AO10" s="13" t="s">
        <v>25</v>
      </c>
      <c r="AP10" s="14">
        <v>8</v>
      </c>
      <c r="AQ10" s="27" t="str">
        <f t="shared" si="8"/>
        <v>T  8</v>
      </c>
      <c r="AR10" s="14"/>
      <c r="AS10" s="17"/>
      <c r="AT10" s="13" t="s">
        <v>14</v>
      </c>
      <c r="AU10" s="14">
        <v>8</v>
      </c>
      <c r="AV10" s="40" t="str">
        <f t="shared" si="9"/>
        <v xml:space="preserve">  8</v>
      </c>
      <c r="AW10" s="14"/>
      <c r="AX10" s="65"/>
      <c r="AY10" s="36"/>
      <c r="AZ10" s="13"/>
      <c r="BA10" s="5">
        <v>8</v>
      </c>
      <c r="BB10" s="27" t="str">
        <f>CONCATENATE(AZ10," S ",BA10)</f>
        <v xml:space="preserve"> S 8</v>
      </c>
      <c r="BC10" s="55" t="s">
        <v>48</v>
      </c>
      <c r="BD10" s="55"/>
      <c r="BE10" s="33" t="s">
        <v>25</v>
      </c>
      <c r="BF10" s="34">
        <v>8</v>
      </c>
      <c r="BG10" s="40" t="str">
        <f t="shared" si="10"/>
        <v>T  8</v>
      </c>
      <c r="BH10" s="34"/>
      <c r="BI10" s="17"/>
    </row>
    <row r="11" spans="1:61" ht="15" customHeight="1">
      <c r="A11" s="13" t="s">
        <v>19</v>
      </c>
      <c r="B11" s="4">
        <v>9</v>
      </c>
      <c r="C11" s="5" t="str">
        <f t="shared" si="0"/>
        <v>F 9</v>
      </c>
      <c r="D11" s="23"/>
      <c r="E11" s="66"/>
      <c r="F11" s="8" t="s">
        <v>22</v>
      </c>
      <c r="G11" s="5">
        <v>9</v>
      </c>
      <c r="H11" s="5" t="str">
        <f t="shared" si="1"/>
        <v>M  9</v>
      </c>
      <c r="I11" s="67"/>
      <c r="J11" s="68">
        <v>7</v>
      </c>
      <c r="K11" s="8" t="s">
        <v>22</v>
      </c>
      <c r="L11" s="5">
        <v>9</v>
      </c>
      <c r="M11" s="5" t="str">
        <f t="shared" si="2"/>
        <v>M  9</v>
      </c>
      <c r="N11" s="69"/>
      <c r="O11" s="58">
        <v>11</v>
      </c>
      <c r="P11" s="13" t="s">
        <v>14</v>
      </c>
      <c r="Q11" s="14">
        <v>9</v>
      </c>
      <c r="R11" s="15" t="str">
        <f t="shared" si="3"/>
        <v>T  9</v>
      </c>
      <c r="S11" s="60" t="s">
        <v>46</v>
      </c>
      <c r="T11" s="61"/>
      <c r="U11" s="13" t="s">
        <v>23</v>
      </c>
      <c r="V11" s="14">
        <v>9</v>
      </c>
      <c r="W11" s="37" t="str">
        <f t="shared" si="4"/>
        <v>L  9</v>
      </c>
      <c r="X11" s="219" t="s">
        <v>49</v>
      </c>
      <c r="Y11" s="194"/>
      <c r="Z11" s="8" t="s">
        <v>25</v>
      </c>
      <c r="AA11" s="5">
        <v>9</v>
      </c>
      <c r="AB11" s="5" t="str">
        <f t="shared" si="5"/>
        <v>T  9</v>
      </c>
      <c r="AC11" s="23"/>
      <c r="AD11" s="70"/>
      <c r="AE11" s="13" t="s">
        <v>14</v>
      </c>
      <c r="AF11" s="14">
        <v>9</v>
      </c>
      <c r="AG11" s="27" t="str">
        <f t="shared" si="6"/>
        <v>T  9</v>
      </c>
      <c r="AH11" s="46" t="s">
        <v>50</v>
      </c>
      <c r="AI11" s="193" t="s">
        <v>51</v>
      </c>
      <c r="AJ11" s="194"/>
      <c r="AK11" s="5">
        <v>9</v>
      </c>
      <c r="AL11" s="27" t="str">
        <f t="shared" si="7"/>
        <v xml:space="preserve">  9</v>
      </c>
      <c r="AM11" s="196" t="s">
        <v>52</v>
      </c>
      <c r="AN11" s="194"/>
      <c r="AO11" s="13" t="s">
        <v>19</v>
      </c>
      <c r="AP11" s="14">
        <v>9</v>
      </c>
      <c r="AQ11" s="27" t="str">
        <f t="shared" si="8"/>
        <v>O  9</v>
      </c>
      <c r="AR11" s="14"/>
      <c r="AS11" s="193" t="s">
        <v>53</v>
      </c>
      <c r="AT11" s="194"/>
      <c r="AU11" s="14">
        <v>9</v>
      </c>
      <c r="AV11" s="42" t="str">
        <f t="shared" si="9"/>
        <v xml:space="preserve">  9</v>
      </c>
      <c r="AW11" s="14"/>
      <c r="AX11" s="31"/>
      <c r="AY11" s="36"/>
      <c r="AZ11" s="13"/>
      <c r="BA11" s="5">
        <v>9</v>
      </c>
      <c r="BB11" s="27" t="str">
        <f>CONCATENATE(AZ11," M ",BA11)</f>
        <v xml:space="preserve"> M 9</v>
      </c>
      <c r="BC11" s="55" t="s">
        <v>38</v>
      </c>
      <c r="BD11" s="72">
        <v>46</v>
      </c>
      <c r="BE11" s="33" t="s">
        <v>19</v>
      </c>
      <c r="BF11" s="34">
        <v>9</v>
      </c>
      <c r="BG11" s="40" t="str">
        <f t="shared" si="10"/>
        <v>O  9</v>
      </c>
      <c r="BH11" s="34"/>
      <c r="BI11" s="17"/>
    </row>
    <row r="12" spans="1:61" ht="15" customHeight="1">
      <c r="A12" s="13" t="s">
        <v>23</v>
      </c>
      <c r="B12" s="4">
        <v>10</v>
      </c>
      <c r="C12" s="5" t="str">
        <f t="shared" si="0"/>
        <v>L 10</v>
      </c>
      <c r="D12" s="9"/>
      <c r="E12" s="73"/>
      <c r="F12" s="13" t="s">
        <v>25</v>
      </c>
      <c r="G12" s="14">
        <v>10</v>
      </c>
      <c r="H12" s="5" t="str">
        <f t="shared" si="1"/>
        <v>T  10</v>
      </c>
      <c r="I12" s="23"/>
      <c r="J12" s="17"/>
      <c r="K12" s="13" t="s">
        <v>25</v>
      </c>
      <c r="L12" s="14">
        <v>10</v>
      </c>
      <c r="M12" s="5" t="str">
        <f t="shared" si="2"/>
        <v>T  10</v>
      </c>
      <c r="N12" s="74" t="s">
        <v>54</v>
      </c>
      <c r="O12" s="75"/>
      <c r="P12" s="13" t="s">
        <v>19</v>
      </c>
      <c r="Q12" s="14">
        <v>10</v>
      </c>
      <c r="R12" s="15" t="str">
        <f t="shared" si="3"/>
        <v>F  10</v>
      </c>
      <c r="S12" s="60" t="s">
        <v>46</v>
      </c>
      <c r="T12" s="63"/>
      <c r="U12" s="8" t="s">
        <v>17</v>
      </c>
      <c r="V12" s="5">
        <v>10</v>
      </c>
      <c r="W12" s="37" t="str">
        <f t="shared" si="4"/>
        <v>S  10</v>
      </c>
      <c r="X12" s="219" t="s">
        <v>49</v>
      </c>
      <c r="Y12" s="194"/>
      <c r="Z12" s="13" t="s">
        <v>19</v>
      </c>
      <c r="AA12" s="14">
        <v>10</v>
      </c>
      <c r="AB12" s="5" t="str">
        <f t="shared" si="5"/>
        <v>O  10</v>
      </c>
      <c r="AC12" s="39" t="s">
        <v>31</v>
      </c>
      <c r="AD12" s="20"/>
      <c r="AE12" s="13" t="s">
        <v>19</v>
      </c>
      <c r="AF12" s="14">
        <v>10</v>
      </c>
      <c r="AG12" s="27" t="str">
        <f t="shared" si="6"/>
        <v>F  10</v>
      </c>
      <c r="AH12" s="46" t="s">
        <v>50</v>
      </c>
      <c r="AI12" s="193" t="s">
        <v>51</v>
      </c>
      <c r="AJ12" s="194"/>
      <c r="AK12" s="5">
        <v>10</v>
      </c>
      <c r="AL12" s="38" t="str">
        <f t="shared" si="7"/>
        <v>M  10</v>
      </c>
      <c r="AM12" s="76" t="s">
        <v>55</v>
      </c>
      <c r="AN12" s="77">
        <v>33</v>
      </c>
      <c r="AO12" s="13" t="s">
        <v>14</v>
      </c>
      <c r="AP12" s="14">
        <v>10</v>
      </c>
      <c r="AQ12" s="27" t="str">
        <f t="shared" si="8"/>
        <v>T  10</v>
      </c>
      <c r="AR12" s="14"/>
      <c r="AS12" s="193" t="s">
        <v>53</v>
      </c>
      <c r="AT12" s="194"/>
      <c r="AU12" s="14">
        <v>10</v>
      </c>
      <c r="AV12" s="40" t="str">
        <f t="shared" si="9"/>
        <v>L  10</v>
      </c>
      <c r="AW12" s="190" t="s">
        <v>56</v>
      </c>
      <c r="AX12" s="194"/>
      <c r="AY12" s="78" t="s">
        <v>57</v>
      </c>
      <c r="AZ12" s="13"/>
      <c r="BA12" s="14">
        <v>10</v>
      </c>
      <c r="BB12" s="27" t="str">
        <f>CONCATENATE(AZ12,"T",BA12)</f>
        <v>T10</v>
      </c>
      <c r="BC12" s="55" t="s">
        <v>38</v>
      </c>
      <c r="BD12" s="20"/>
      <c r="BE12" s="33" t="s">
        <v>14</v>
      </c>
      <c r="BF12" s="34">
        <v>10</v>
      </c>
      <c r="BG12" s="40" t="str">
        <f t="shared" si="10"/>
        <v>T  10</v>
      </c>
      <c r="BH12" s="34"/>
      <c r="BI12" s="24"/>
    </row>
    <row r="13" spans="1:61" ht="15" customHeight="1">
      <c r="A13" s="8" t="s">
        <v>17</v>
      </c>
      <c r="B13" s="4">
        <v>11</v>
      </c>
      <c r="C13" s="5" t="str">
        <f t="shared" si="0"/>
        <v>S 11</v>
      </c>
      <c r="D13" s="9"/>
      <c r="E13" s="73"/>
      <c r="F13" s="13" t="s">
        <v>19</v>
      </c>
      <c r="G13" s="14">
        <v>11</v>
      </c>
      <c r="H13" s="5" t="str">
        <f t="shared" si="1"/>
        <v>O  11</v>
      </c>
      <c r="I13" s="23"/>
      <c r="J13" s="17"/>
      <c r="K13" s="13" t="s">
        <v>19</v>
      </c>
      <c r="L13" s="14">
        <v>11</v>
      </c>
      <c r="M13" s="5" t="str">
        <f t="shared" si="2"/>
        <v>O  11</v>
      </c>
      <c r="N13" s="74" t="s">
        <v>58</v>
      </c>
      <c r="O13" s="75"/>
      <c r="P13" s="13" t="s">
        <v>23</v>
      </c>
      <c r="Q13" s="14">
        <v>11</v>
      </c>
      <c r="R13" s="15" t="str">
        <f t="shared" si="3"/>
        <v>L  11</v>
      </c>
      <c r="S13" s="60" t="s">
        <v>46</v>
      </c>
      <c r="T13" s="60"/>
      <c r="U13" s="8" t="s">
        <v>22</v>
      </c>
      <c r="V13" s="5">
        <v>11</v>
      </c>
      <c r="W13" s="37" t="str">
        <f t="shared" si="4"/>
        <v>M  11</v>
      </c>
      <c r="X13" s="79"/>
      <c r="Y13" s="49">
        <v>20</v>
      </c>
      <c r="Z13" s="13" t="s">
        <v>14</v>
      </c>
      <c r="AA13" s="14">
        <v>11</v>
      </c>
      <c r="AB13" s="5" t="str">
        <f t="shared" si="5"/>
        <v>T  11</v>
      </c>
      <c r="AC13" s="23"/>
      <c r="AD13" s="20"/>
      <c r="AE13" s="13" t="s">
        <v>23</v>
      </c>
      <c r="AF13" s="14">
        <v>11</v>
      </c>
      <c r="AG13" s="27" t="str">
        <f t="shared" si="6"/>
        <v>L  11</v>
      </c>
      <c r="AH13" s="193" t="s">
        <v>51</v>
      </c>
      <c r="AI13" s="194"/>
      <c r="AJ13" s="13" t="s">
        <v>25</v>
      </c>
      <c r="AK13" s="14">
        <v>11</v>
      </c>
      <c r="AL13" s="27" t="str">
        <f t="shared" si="7"/>
        <v>T  11</v>
      </c>
      <c r="AM13" s="80" t="s">
        <v>59</v>
      </c>
      <c r="AN13" s="81"/>
      <c r="AO13" s="33" t="s">
        <v>19</v>
      </c>
      <c r="AP13" s="34">
        <v>11</v>
      </c>
      <c r="AQ13" s="27" t="str">
        <f t="shared" si="8"/>
        <v>F  11</v>
      </c>
      <c r="AR13" s="193" t="s">
        <v>53</v>
      </c>
      <c r="AS13" s="191"/>
      <c r="AT13" s="13" t="s">
        <v>17</v>
      </c>
      <c r="AU13" s="14">
        <v>11</v>
      </c>
      <c r="AV13" s="42" t="str">
        <f t="shared" si="9"/>
        <v>S  11</v>
      </c>
      <c r="AW13" s="192" t="s">
        <v>56</v>
      </c>
      <c r="AX13" s="194"/>
      <c r="AY13" s="82" t="s">
        <v>57</v>
      </c>
      <c r="AZ13" s="13"/>
      <c r="BA13" s="14">
        <v>11</v>
      </c>
      <c r="BB13" s="27" t="str">
        <f>CONCATENATE(AZ13," O",BA13)</f>
        <v xml:space="preserve"> O11</v>
      </c>
      <c r="BC13" s="55" t="s">
        <v>38</v>
      </c>
      <c r="BD13" s="20"/>
      <c r="BE13" s="33" t="s">
        <v>19</v>
      </c>
      <c r="BF13" s="34">
        <v>11</v>
      </c>
      <c r="BG13" s="40" t="str">
        <f t="shared" si="10"/>
        <v>F  11</v>
      </c>
      <c r="BH13" s="12"/>
      <c r="BI13" s="24"/>
    </row>
    <row r="14" spans="1:61" ht="15" customHeight="1">
      <c r="A14" s="8" t="s">
        <v>22</v>
      </c>
      <c r="B14" s="4">
        <v>12</v>
      </c>
      <c r="C14" s="5" t="str">
        <f t="shared" si="0"/>
        <v>M 12</v>
      </c>
      <c r="D14" s="19" t="s">
        <v>60</v>
      </c>
      <c r="E14" s="49">
        <v>3</v>
      </c>
      <c r="F14" s="13" t="s">
        <v>14</v>
      </c>
      <c r="G14" s="14">
        <v>12</v>
      </c>
      <c r="H14" s="5" t="str">
        <f t="shared" si="1"/>
        <v>T  12</v>
      </c>
      <c r="I14" s="23"/>
      <c r="J14" s="17"/>
      <c r="K14" s="13" t="s">
        <v>14</v>
      </c>
      <c r="L14" s="14">
        <v>12</v>
      </c>
      <c r="M14" s="5" t="str">
        <f t="shared" si="2"/>
        <v>T  12</v>
      </c>
      <c r="N14" s="74" t="s">
        <v>58</v>
      </c>
      <c r="O14" s="75"/>
      <c r="P14" s="8" t="s">
        <v>17</v>
      </c>
      <c r="Q14" s="5">
        <v>12</v>
      </c>
      <c r="R14" s="15" t="str">
        <f t="shared" si="3"/>
        <v>S  12</v>
      </c>
      <c r="S14" s="220" t="s">
        <v>46</v>
      </c>
      <c r="T14" s="199"/>
      <c r="U14" s="13" t="s">
        <v>25</v>
      </c>
      <c r="V14" s="14">
        <v>12</v>
      </c>
      <c r="W14" s="37" t="str">
        <f t="shared" si="4"/>
        <v>T  12</v>
      </c>
      <c r="X14" s="64"/>
      <c r="Y14" s="20"/>
      <c r="Z14" s="33" t="s">
        <v>19</v>
      </c>
      <c r="AA14" s="34">
        <v>12</v>
      </c>
      <c r="AB14" s="5" t="str">
        <f t="shared" si="5"/>
        <v>F  12</v>
      </c>
      <c r="AC14" s="23"/>
      <c r="AD14" s="20"/>
      <c r="AE14" s="8" t="s">
        <v>17</v>
      </c>
      <c r="AF14" s="5">
        <v>12</v>
      </c>
      <c r="AG14" s="27" t="str">
        <f t="shared" si="6"/>
        <v>S  12</v>
      </c>
      <c r="AH14" s="242" t="s">
        <v>50</v>
      </c>
      <c r="AI14" s="194"/>
      <c r="AJ14" s="13" t="s">
        <v>19</v>
      </c>
      <c r="AK14" s="14">
        <v>12</v>
      </c>
      <c r="AL14" s="38" t="str">
        <f t="shared" si="7"/>
        <v>O  12</v>
      </c>
      <c r="AM14" s="76" t="s">
        <v>59</v>
      </c>
      <c r="AN14" s="81"/>
      <c r="AO14" s="33" t="s">
        <v>23</v>
      </c>
      <c r="AP14" s="34">
        <v>12</v>
      </c>
      <c r="AQ14" s="27" t="str">
        <f t="shared" si="8"/>
        <v>L  12</v>
      </c>
      <c r="AR14" s="190"/>
      <c r="AS14" s="191"/>
      <c r="AT14" s="13" t="s">
        <v>22</v>
      </c>
      <c r="AU14" s="14">
        <v>12</v>
      </c>
      <c r="AV14" s="40" t="str">
        <f t="shared" si="9"/>
        <v>M  12</v>
      </c>
      <c r="AW14" s="14"/>
      <c r="AX14" s="83" t="s">
        <v>61</v>
      </c>
      <c r="AY14" s="24">
        <v>42</v>
      </c>
      <c r="AZ14" s="13"/>
      <c r="BA14" s="14">
        <v>12</v>
      </c>
      <c r="BB14" s="27" t="str">
        <f>CONCATENATE(AZ14,"T ",BA14)</f>
        <v>T 12</v>
      </c>
      <c r="BC14" s="55" t="s">
        <v>62</v>
      </c>
      <c r="BD14" s="84"/>
      <c r="BE14" s="13" t="s">
        <v>23</v>
      </c>
      <c r="BF14" s="14">
        <v>12</v>
      </c>
      <c r="BG14" s="40" t="str">
        <f t="shared" si="10"/>
        <v>L  12</v>
      </c>
      <c r="BH14" s="190" t="s">
        <v>63</v>
      </c>
      <c r="BI14" s="191"/>
    </row>
    <row r="15" spans="1:61" ht="15" customHeight="1">
      <c r="A15" s="13" t="s">
        <v>25</v>
      </c>
      <c r="B15" s="4">
        <v>13</v>
      </c>
      <c r="C15" s="5" t="str">
        <f t="shared" si="0"/>
        <v>T 13</v>
      </c>
      <c r="D15" s="69"/>
      <c r="E15" s="36"/>
      <c r="F15" s="13" t="s">
        <v>19</v>
      </c>
      <c r="G15" s="14">
        <v>13</v>
      </c>
      <c r="H15" s="5" t="str">
        <f t="shared" si="1"/>
        <v>F  13</v>
      </c>
      <c r="I15" s="200" t="s">
        <v>64</v>
      </c>
      <c r="J15" s="191"/>
      <c r="K15" s="13" t="s">
        <v>19</v>
      </c>
      <c r="L15" s="14">
        <v>13</v>
      </c>
      <c r="M15" s="5" t="str">
        <f t="shared" si="2"/>
        <v>F  13</v>
      </c>
      <c r="N15" s="85" t="s">
        <v>58</v>
      </c>
      <c r="O15" s="86"/>
      <c r="P15" s="8" t="s">
        <v>22</v>
      </c>
      <c r="Q15" s="5">
        <v>13</v>
      </c>
      <c r="R15" s="15" t="str">
        <f t="shared" si="3"/>
        <v>M  13</v>
      </c>
      <c r="S15" s="67"/>
      <c r="T15" s="58">
        <v>16</v>
      </c>
      <c r="U15" s="13" t="s">
        <v>19</v>
      </c>
      <c r="V15" s="14">
        <v>13</v>
      </c>
      <c r="W15" s="37" t="str">
        <f t="shared" si="4"/>
        <v>O  13</v>
      </c>
      <c r="X15" s="23"/>
      <c r="Y15" s="20"/>
      <c r="Z15" s="33" t="s">
        <v>23</v>
      </c>
      <c r="AA15" s="34">
        <v>13</v>
      </c>
      <c r="AB15" s="5" t="str">
        <f t="shared" si="5"/>
        <v>L  13</v>
      </c>
      <c r="AC15" s="192"/>
      <c r="AD15" s="191"/>
      <c r="AE15" s="8" t="s">
        <v>22</v>
      </c>
      <c r="AF15" s="5">
        <v>13</v>
      </c>
      <c r="AG15" s="27" t="str">
        <f t="shared" si="6"/>
        <v>M  13</v>
      </c>
      <c r="AH15" s="14"/>
      <c r="AI15" s="58">
        <v>29</v>
      </c>
      <c r="AJ15" s="13" t="s">
        <v>14</v>
      </c>
      <c r="AK15" s="14">
        <v>13</v>
      </c>
      <c r="AL15" s="27" t="str">
        <f t="shared" si="7"/>
        <v>T  13</v>
      </c>
      <c r="AM15" s="80" t="s">
        <v>65</v>
      </c>
      <c r="AN15" s="81"/>
      <c r="AO15" s="8" t="s">
        <v>17</v>
      </c>
      <c r="AP15" s="5">
        <v>13</v>
      </c>
      <c r="AQ15" s="27" t="str">
        <f t="shared" si="8"/>
        <v>S  13</v>
      </c>
      <c r="AR15" s="192"/>
      <c r="AS15" s="191"/>
      <c r="AT15" s="13" t="s">
        <v>25</v>
      </c>
      <c r="AU15" s="14">
        <v>13</v>
      </c>
      <c r="AV15" s="42" t="str">
        <f t="shared" si="9"/>
        <v>T  13</v>
      </c>
      <c r="AW15" s="14" t="s">
        <v>66</v>
      </c>
      <c r="AX15" s="31"/>
      <c r="AY15" s="36"/>
      <c r="AZ15" s="13"/>
      <c r="BA15" s="34">
        <v>13</v>
      </c>
      <c r="BB15" s="27" t="str">
        <f>CONCATENATE(AZ15," F",BA15)</f>
        <v xml:space="preserve"> F13</v>
      </c>
      <c r="BC15" s="87" t="s">
        <v>67</v>
      </c>
      <c r="BD15" s="84"/>
      <c r="BE15" s="13" t="s">
        <v>17</v>
      </c>
      <c r="BF15" s="14">
        <v>13</v>
      </c>
      <c r="BG15" s="40" t="str">
        <f t="shared" si="10"/>
        <v>S  13</v>
      </c>
      <c r="BH15" s="190" t="s">
        <v>63</v>
      </c>
      <c r="BI15" s="191"/>
    </row>
    <row r="16" spans="1:61" ht="15" customHeight="1">
      <c r="A16" s="13" t="s">
        <v>19</v>
      </c>
      <c r="B16" s="4">
        <v>14</v>
      </c>
      <c r="C16" s="5" t="str">
        <f t="shared" si="0"/>
        <v>O 14</v>
      </c>
      <c r="D16" s="23"/>
      <c r="E16" s="36"/>
      <c r="F16" s="13" t="s">
        <v>23</v>
      </c>
      <c r="G16" s="14">
        <v>14</v>
      </c>
      <c r="H16" s="5" t="str">
        <f t="shared" si="1"/>
        <v>L  14</v>
      </c>
      <c r="I16" s="200" t="s">
        <v>64</v>
      </c>
      <c r="J16" s="191"/>
      <c r="K16" s="13" t="s">
        <v>23</v>
      </c>
      <c r="L16" s="14">
        <v>14</v>
      </c>
      <c r="M16" s="5" t="str">
        <f t="shared" si="2"/>
        <v>L  14</v>
      </c>
      <c r="N16" s="60" t="s">
        <v>58</v>
      </c>
      <c r="O16" s="88"/>
      <c r="P16" s="13" t="s">
        <v>25</v>
      </c>
      <c r="Q16" s="14">
        <v>14</v>
      </c>
      <c r="R16" s="15" t="str">
        <f t="shared" si="3"/>
        <v>T  14</v>
      </c>
      <c r="S16" s="89"/>
      <c r="T16" s="17"/>
      <c r="U16" s="13" t="s">
        <v>14</v>
      </c>
      <c r="V16" s="14">
        <v>14</v>
      </c>
      <c r="W16" s="37" t="str">
        <f t="shared" si="4"/>
        <v>T  14</v>
      </c>
      <c r="X16" s="23"/>
      <c r="Y16" s="20"/>
      <c r="Z16" s="8" t="s">
        <v>17</v>
      </c>
      <c r="AA16" s="5">
        <v>14</v>
      </c>
      <c r="AB16" s="5" t="str">
        <f t="shared" si="5"/>
        <v>S  14</v>
      </c>
      <c r="AC16" s="192"/>
      <c r="AD16" s="191"/>
      <c r="AE16" s="13" t="s">
        <v>25</v>
      </c>
      <c r="AF16" s="14">
        <v>14</v>
      </c>
      <c r="AG16" s="27" t="str">
        <f t="shared" si="6"/>
        <v>T  14</v>
      </c>
      <c r="AH16" s="14"/>
      <c r="AI16" s="17"/>
      <c r="AJ16" s="33" t="s">
        <v>19</v>
      </c>
      <c r="AK16" s="34">
        <v>14</v>
      </c>
      <c r="AL16" s="38" t="str">
        <f t="shared" si="7"/>
        <v>F  14</v>
      </c>
      <c r="AM16" s="76" t="s">
        <v>68</v>
      </c>
      <c r="AN16" s="81"/>
      <c r="AO16" s="8" t="s">
        <v>22</v>
      </c>
      <c r="AP16" s="5">
        <v>14</v>
      </c>
      <c r="AQ16" s="27" t="str">
        <f t="shared" si="8"/>
        <v>M  14</v>
      </c>
      <c r="AR16" s="14"/>
      <c r="AS16" s="58">
        <v>38</v>
      </c>
      <c r="AT16" s="13" t="s">
        <v>19</v>
      </c>
      <c r="AU16" s="14">
        <v>14</v>
      </c>
      <c r="AV16" s="40" t="str">
        <f t="shared" si="9"/>
        <v>O  14</v>
      </c>
      <c r="AW16" s="14" t="s">
        <v>66</v>
      </c>
      <c r="AX16" s="31"/>
      <c r="AY16" s="36"/>
      <c r="AZ16" s="13"/>
      <c r="BA16" s="34">
        <v>14</v>
      </c>
      <c r="BB16" s="27" t="str">
        <f>CONCATENATE(AZ16," L",BA16)</f>
        <v xml:space="preserve"> L14</v>
      </c>
      <c r="BC16" s="90" t="s">
        <v>69</v>
      </c>
      <c r="BD16" s="91"/>
      <c r="BE16" s="13" t="s">
        <v>22</v>
      </c>
      <c r="BF16" s="14">
        <v>14</v>
      </c>
      <c r="BG16" s="40" t="str">
        <f t="shared" si="10"/>
        <v>M  14</v>
      </c>
      <c r="BH16" s="92"/>
      <c r="BI16" s="58">
        <v>51</v>
      </c>
    </row>
    <row r="17" spans="1:61" ht="15" customHeight="1">
      <c r="A17" s="13" t="s">
        <v>14</v>
      </c>
      <c r="B17" s="4">
        <v>15</v>
      </c>
      <c r="C17" s="5" t="str">
        <f t="shared" si="0"/>
        <v>T 15</v>
      </c>
      <c r="D17" s="23"/>
      <c r="E17" s="36"/>
      <c r="F17" s="8" t="s">
        <v>17</v>
      </c>
      <c r="G17" s="5">
        <v>15</v>
      </c>
      <c r="H17" s="5" t="str">
        <f t="shared" si="1"/>
        <v>S  15</v>
      </c>
      <c r="I17" s="200" t="s">
        <v>64</v>
      </c>
      <c r="J17" s="191"/>
      <c r="K17" s="8" t="s">
        <v>17</v>
      </c>
      <c r="L17" s="5">
        <v>15</v>
      </c>
      <c r="M17" s="5" t="str">
        <f t="shared" si="2"/>
        <v>S  15</v>
      </c>
      <c r="N17" s="60" t="s">
        <v>58</v>
      </c>
      <c r="O17" s="88"/>
      <c r="P17" s="13" t="s">
        <v>19</v>
      </c>
      <c r="Q17" s="14">
        <v>15</v>
      </c>
      <c r="R17" s="15" t="str">
        <f t="shared" si="3"/>
        <v>O  15</v>
      </c>
      <c r="S17" s="67" t="s">
        <v>70</v>
      </c>
      <c r="T17" s="17"/>
      <c r="U17" s="13" t="s">
        <v>19</v>
      </c>
      <c r="V17" s="14">
        <v>15</v>
      </c>
      <c r="W17" s="37" t="str">
        <f t="shared" si="4"/>
        <v>F  15</v>
      </c>
      <c r="X17" s="46"/>
      <c r="Y17" s="17"/>
      <c r="Z17" s="8" t="s">
        <v>22</v>
      </c>
      <c r="AA17" s="5">
        <v>15</v>
      </c>
      <c r="AB17" s="5" t="str">
        <f t="shared" si="5"/>
        <v>M  15</v>
      </c>
      <c r="AC17" s="23"/>
      <c r="AD17" s="49">
        <v>25</v>
      </c>
      <c r="AE17" s="13" t="s">
        <v>19</v>
      </c>
      <c r="AF17" s="14">
        <v>15</v>
      </c>
      <c r="AG17" s="27" t="str">
        <f t="shared" si="6"/>
        <v>O  15</v>
      </c>
      <c r="AH17" s="39" t="s">
        <v>31</v>
      </c>
      <c r="AI17" s="17"/>
      <c r="AJ17" s="33" t="s">
        <v>23</v>
      </c>
      <c r="AK17" s="34">
        <v>15</v>
      </c>
      <c r="AL17" s="27" t="str">
        <f t="shared" si="7"/>
        <v>L  15</v>
      </c>
      <c r="AM17" s="80" t="s">
        <v>71</v>
      </c>
      <c r="AN17" s="80"/>
      <c r="AO17" s="13" t="s">
        <v>25</v>
      </c>
      <c r="AP17" s="14">
        <v>15</v>
      </c>
      <c r="AQ17" s="27" t="str">
        <f t="shared" si="8"/>
        <v>T  15</v>
      </c>
      <c r="AR17" s="64"/>
      <c r="AS17" s="17"/>
      <c r="AT17" s="13" t="s">
        <v>14</v>
      </c>
      <c r="AU17" s="14">
        <v>15</v>
      </c>
      <c r="AV17" s="42" t="str">
        <f t="shared" si="9"/>
        <v>T  15</v>
      </c>
      <c r="AW17" s="14" t="s">
        <v>66</v>
      </c>
      <c r="AX17" s="31"/>
      <c r="AY17" s="36"/>
      <c r="AZ17" s="13"/>
      <c r="BA17" s="5">
        <v>15</v>
      </c>
      <c r="BB17" s="27" t="str">
        <f>CONCATENATE(AZ17,"S ",BA17)</f>
        <v>S 15</v>
      </c>
      <c r="BC17" s="90" t="s">
        <v>69</v>
      </c>
      <c r="BD17" s="91"/>
      <c r="BE17" s="13" t="s">
        <v>25</v>
      </c>
      <c r="BF17" s="14">
        <v>15</v>
      </c>
      <c r="BG17" s="40" t="str">
        <f t="shared" si="10"/>
        <v>T  15</v>
      </c>
      <c r="BH17" s="14"/>
      <c r="BI17" s="17"/>
    </row>
    <row r="18" spans="1:61" ht="15" customHeight="1">
      <c r="A18" s="13" t="s">
        <v>19</v>
      </c>
      <c r="B18" s="4">
        <v>16</v>
      </c>
      <c r="C18" s="5" t="str">
        <f t="shared" si="0"/>
        <v>F 16</v>
      </c>
      <c r="D18" s="46" t="s">
        <v>72</v>
      </c>
      <c r="E18" s="17"/>
      <c r="F18" s="8" t="s">
        <v>22</v>
      </c>
      <c r="G18" s="5">
        <v>16</v>
      </c>
      <c r="H18" s="5" t="str">
        <f t="shared" si="1"/>
        <v>M  16</v>
      </c>
      <c r="I18" s="23"/>
      <c r="J18" s="66">
        <v>8</v>
      </c>
      <c r="K18" s="8" t="s">
        <v>22</v>
      </c>
      <c r="L18" s="5">
        <v>16</v>
      </c>
      <c r="M18" s="5" t="str">
        <f t="shared" si="2"/>
        <v>M  16</v>
      </c>
      <c r="N18" s="60" t="s">
        <v>58</v>
      </c>
      <c r="O18" s="58">
        <v>12</v>
      </c>
      <c r="P18" s="13" t="s">
        <v>14</v>
      </c>
      <c r="Q18" s="14">
        <v>16</v>
      </c>
      <c r="R18" s="15" t="str">
        <f t="shared" si="3"/>
        <v>T  16</v>
      </c>
      <c r="S18" s="67" t="s">
        <v>70</v>
      </c>
      <c r="T18" s="17"/>
      <c r="U18" s="13" t="s">
        <v>23</v>
      </c>
      <c r="V18" s="14">
        <v>16</v>
      </c>
      <c r="W18" s="37" t="str">
        <f t="shared" si="4"/>
        <v>L  16</v>
      </c>
      <c r="X18" s="219"/>
      <c r="Y18" s="194"/>
      <c r="Z18" s="13" t="s">
        <v>25</v>
      </c>
      <c r="AA18" s="14">
        <v>16</v>
      </c>
      <c r="AB18" s="5" t="str">
        <f t="shared" si="5"/>
        <v>T  16</v>
      </c>
      <c r="AC18" s="23"/>
      <c r="AD18" s="20"/>
      <c r="AE18" s="13" t="s">
        <v>14</v>
      </c>
      <c r="AF18" s="14">
        <v>16</v>
      </c>
      <c r="AG18" s="27" t="str">
        <f t="shared" si="6"/>
        <v>T  16</v>
      </c>
      <c r="AH18" s="197"/>
      <c r="AI18" s="191"/>
      <c r="AJ18" s="8" t="s">
        <v>17</v>
      </c>
      <c r="AK18" s="5">
        <v>16</v>
      </c>
      <c r="AL18" s="38" t="str">
        <f t="shared" si="7"/>
        <v>S  16</v>
      </c>
      <c r="AM18" s="71" t="s">
        <v>73</v>
      </c>
      <c r="AN18" s="93"/>
      <c r="AO18" s="13" t="s">
        <v>19</v>
      </c>
      <c r="AP18" s="14">
        <v>16</v>
      </c>
      <c r="AQ18" s="27" t="str">
        <f t="shared" si="8"/>
        <v>O  16</v>
      </c>
      <c r="AR18" s="14"/>
      <c r="AS18" s="17"/>
      <c r="AT18" s="13" t="s">
        <v>19</v>
      </c>
      <c r="AU18" s="14">
        <v>16</v>
      </c>
      <c r="AV18" s="40" t="str">
        <f t="shared" si="9"/>
        <v>F  16</v>
      </c>
      <c r="AW18" s="94" t="s">
        <v>74</v>
      </c>
      <c r="AX18" s="95"/>
      <c r="AY18" s="96"/>
      <c r="AZ18" s="97"/>
      <c r="BA18" s="5">
        <v>16</v>
      </c>
      <c r="BB18" s="27" t="str">
        <f>CONCATENATE(AZ18," M",BA18)</f>
        <v xml:space="preserve"> M16</v>
      </c>
      <c r="BC18" s="98"/>
      <c r="BD18" s="99">
        <v>47</v>
      </c>
      <c r="BE18" s="13" t="s">
        <v>19</v>
      </c>
      <c r="BF18" s="14">
        <v>16</v>
      </c>
      <c r="BG18" s="40" t="str">
        <f t="shared" si="10"/>
        <v>O  16</v>
      </c>
      <c r="BH18" s="14"/>
      <c r="BI18" s="17"/>
    </row>
    <row r="19" spans="1:61" ht="15" customHeight="1">
      <c r="A19" s="13" t="s">
        <v>23</v>
      </c>
      <c r="B19" s="4">
        <v>17</v>
      </c>
      <c r="C19" s="5" t="str">
        <f t="shared" si="0"/>
        <v>L 17</v>
      </c>
      <c r="D19" s="51" t="s">
        <v>72</v>
      </c>
      <c r="E19" s="10"/>
      <c r="F19" s="13" t="s">
        <v>25</v>
      </c>
      <c r="G19" s="14">
        <v>17</v>
      </c>
      <c r="H19" s="5" t="str">
        <f t="shared" si="1"/>
        <v>T  17</v>
      </c>
      <c r="I19" s="100" t="s">
        <v>75</v>
      </c>
      <c r="J19" s="101"/>
      <c r="K19" s="13" t="s">
        <v>25</v>
      </c>
      <c r="L19" s="14">
        <v>17</v>
      </c>
      <c r="M19" s="5" t="str">
        <f t="shared" si="2"/>
        <v>T  17</v>
      </c>
      <c r="N19" s="92"/>
      <c r="O19" s="102"/>
      <c r="P19" s="8" t="s">
        <v>19</v>
      </c>
      <c r="Q19" s="5">
        <v>17</v>
      </c>
      <c r="R19" s="15" t="str">
        <f t="shared" si="3"/>
        <v>F  17</v>
      </c>
      <c r="S19" s="46"/>
      <c r="T19" s="103"/>
      <c r="U19" s="5" t="s">
        <v>17</v>
      </c>
      <c r="V19" s="5">
        <v>17</v>
      </c>
      <c r="W19" s="37" t="str">
        <f t="shared" si="4"/>
        <v>S  17</v>
      </c>
      <c r="X19" s="219"/>
      <c r="Y19" s="194"/>
      <c r="Z19" s="13" t="s">
        <v>19</v>
      </c>
      <c r="AA19" s="14">
        <v>17</v>
      </c>
      <c r="AB19" s="5" t="str">
        <f t="shared" si="5"/>
        <v>O  17</v>
      </c>
      <c r="AC19" s="23"/>
      <c r="AD19" s="23"/>
      <c r="AE19" s="33" t="s">
        <v>19</v>
      </c>
      <c r="AF19" s="34">
        <v>17</v>
      </c>
      <c r="AG19" s="27" t="str">
        <f t="shared" si="6"/>
        <v>F  17</v>
      </c>
      <c r="AH19" s="197"/>
      <c r="AI19" s="191"/>
      <c r="AJ19" s="8" t="s">
        <v>22</v>
      </c>
      <c r="AK19" s="5">
        <v>17</v>
      </c>
      <c r="AL19" s="27" t="str">
        <f t="shared" si="7"/>
        <v>M  17</v>
      </c>
      <c r="AM19" s="71" t="s">
        <v>76</v>
      </c>
      <c r="AN19" s="21">
        <v>34</v>
      </c>
      <c r="AO19" s="13" t="s">
        <v>14</v>
      </c>
      <c r="AP19" s="14">
        <v>17</v>
      </c>
      <c r="AQ19" s="27" t="str">
        <f t="shared" si="8"/>
        <v>T  17</v>
      </c>
      <c r="AR19" s="60" t="s">
        <v>77</v>
      </c>
      <c r="AS19" s="61"/>
      <c r="AT19" s="13" t="s">
        <v>23</v>
      </c>
      <c r="AU19" s="14">
        <v>17</v>
      </c>
      <c r="AV19" s="42" t="str">
        <f t="shared" si="9"/>
        <v>L  17</v>
      </c>
      <c r="AW19" s="104" t="s">
        <v>78</v>
      </c>
      <c r="AX19" s="190"/>
      <c r="AY19" s="191"/>
      <c r="AZ19" s="105"/>
      <c r="BA19" s="14">
        <v>17</v>
      </c>
      <c r="BB19" s="27" t="str">
        <f>CONCATENATE(AZ19,"T ",BA19)</f>
        <v>T 17</v>
      </c>
      <c r="BC19" s="34"/>
      <c r="BD19" s="17"/>
      <c r="BE19" s="13" t="s">
        <v>14</v>
      </c>
      <c r="BF19" s="14">
        <v>17</v>
      </c>
      <c r="BG19" s="40" t="str">
        <f t="shared" si="10"/>
        <v>T  17</v>
      </c>
      <c r="BH19" s="14"/>
      <c r="BI19" s="17"/>
    </row>
    <row r="20" spans="1:61" ht="15" customHeight="1">
      <c r="A20" s="8" t="s">
        <v>17</v>
      </c>
      <c r="B20" s="4">
        <v>18</v>
      </c>
      <c r="C20" s="5" t="str">
        <f t="shared" si="0"/>
        <v>S 18</v>
      </c>
      <c r="D20" s="51" t="s">
        <v>72</v>
      </c>
      <c r="E20" s="10"/>
      <c r="F20" s="13" t="s">
        <v>19</v>
      </c>
      <c r="G20" s="14">
        <v>18</v>
      </c>
      <c r="H20" s="5" t="str">
        <f t="shared" si="1"/>
        <v>O  18</v>
      </c>
      <c r="I20" s="100" t="s">
        <v>75</v>
      </c>
      <c r="J20" s="101"/>
      <c r="K20" s="13" t="s">
        <v>19</v>
      </c>
      <c r="L20" s="14">
        <v>18</v>
      </c>
      <c r="M20" s="5" t="str">
        <f t="shared" si="2"/>
        <v>O  18</v>
      </c>
      <c r="N20" s="106" t="s">
        <v>79</v>
      </c>
      <c r="O20" s="17"/>
      <c r="P20" s="8" t="s">
        <v>23</v>
      </c>
      <c r="Q20" s="5">
        <v>18</v>
      </c>
      <c r="R20" s="15" t="str">
        <f t="shared" si="3"/>
        <v>L  18</v>
      </c>
      <c r="S20" s="225" t="s">
        <v>80</v>
      </c>
      <c r="T20" s="194"/>
      <c r="U20" s="5" t="s">
        <v>22</v>
      </c>
      <c r="V20" s="5">
        <v>18</v>
      </c>
      <c r="W20" s="37" t="str">
        <f t="shared" si="4"/>
        <v>M  18</v>
      </c>
      <c r="X20" s="23"/>
      <c r="Y20" s="49">
        <v>21</v>
      </c>
      <c r="Z20" s="13" t="s">
        <v>14</v>
      </c>
      <c r="AA20" s="14">
        <v>18</v>
      </c>
      <c r="AB20" s="5" t="str">
        <f t="shared" si="5"/>
        <v>T  18</v>
      </c>
      <c r="AC20" s="23"/>
      <c r="AD20" s="23"/>
      <c r="AE20" s="33" t="s">
        <v>23</v>
      </c>
      <c r="AF20" s="34">
        <v>18</v>
      </c>
      <c r="AG20" s="27" t="str">
        <f t="shared" si="6"/>
        <v>L  18</v>
      </c>
      <c r="AH20" s="190"/>
      <c r="AI20" s="191"/>
      <c r="AJ20" s="13" t="s">
        <v>25</v>
      </c>
      <c r="AK20" s="14">
        <v>18</v>
      </c>
      <c r="AL20" s="38" t="str">
        <f t="shared" si="7"/>
        <v>T  18</v>
      </c>
      <c r="AM20" s="34" t="s">
        <v>81</v>
      </c>
      <c r="AN20" s="20"/>
      <c r="AO20" s="13" t="s">
        <v>19</v>
      </c>
      <c r="AP20" s="14">
        <v>18</v>
      </c>
      <c r="AQ20" s="27" t="str">
        <f t="shared" si="8"/>
        <v>F  18</v>
      </c>
      <c r="AR20" s="60" t="s">
        <v>77</v>
      </c>
      <c r="AS20" s="61"/>
      <c r="AT20" s="13" t="s">
        <v>17</v>
      </c>
      <c r="AU20" s="14">
        <v>18</v>
      </c>
      <c r="AV20" s="40" t="str">
        <f t="shared" si="9"/>
        <v>S  18</v>
      </c>
      <c r="AW20" s="104" t="s">
        <v>82</v>
      </c>
      <c r="AX20" s="198"/>
      <c r="AY20" s="199"/>
      <c r="AZ20" s="107"/>
      <c r="BA20" s="14">
        <v>18</v>
      </c>
      <c r="BB20" s="27" t="str">
        <f>CONCATENATE(AZ20," O",BA20)</f>
        <v xml:space="preserve"> O18</v>
      </c>
      <c r="BC20" s="39" t="s">
        <v>31</v>
      </c>
      <c r="BD20" s="17"/>
      <c r="BE20" s="13" t="s">
        <v>19</v>
      </c>
      <c r="BF20" s="14">
        <v>18</v>
      </c>
      <c r="BG20" s="40" t="str">
        <f t="shared" si="10"/>
        <v>F  18</v>
      </c>
      <c r="BH20" s="14"/>
      <c r="BI20" s="17"/>
    </row>
    <row r="21" spans="1:61" ht="15" customHeight="1">
      <c r="A21" s="8" t="s">
        <v>22</v>
      </c>
      <c r="B21" s="4">
        <v>19</v>
      </c>
      <c r="C21" s="5" t="str">
        <f t="shared" si="0"/>
        <v>M 19</v>
      </c>
      <c r="D21" s="19"/>
      <c r="E21" s="49">
        <v>4</v>
      </c>
      <c r="F21" s="13" t="s">
        <v>14</v>
      </c>
      <c r="G21" s="14">
        <v>19</v>
      </c>
      <c r="H21" s="5" t="str">
        <f t="shared" si="1"/>
        <v>T  19</v>
      </c>
      <c r="I21" s="100" t="s">
        <v>75</v>
      </c>
      <c r="J21" s="101"/>
      <c r="K21" s="13" t="s">
        <v>14</v>
      </c>
      <c r="L21" s="14">
        <v>19</v>
      </c>
      <c r="M21" s="5" t="str">
        <f t="shared" si="2"/>
        <v>T  19</v>
      </c>
      <c r="N21" s="79"/>
      <c r="O21" s="17"/>
      <c r="P21" s="8" t="s">
        <v>17</v>
      </c>
      <c r="Q21" s="5">
        <v>19</v>
      </c>
      <c r="R21" s="15" t="str">
        <f t="shared" si="3"/>
        <v>S  19</v>
      </c>
      <c r="S21" s="225" t="s">
        <v>80</v>
      </c>
      <c r="T21" s="194"/>
      <c r="U21" s="14" t="s">
        <v>25</v>
      </c>
      <c r="V21" s="14">
        <v>19</v>
      </c>
      <c r="W21" s="37" t="str">
        <f t="shared" si="4"/>
        <v>T  19</v>
      </c>
      <c r="X21" s="108"/>
      <c r="Y21" s="20"/>
      <c r="Z21" s="13" t="s">
        <v>19</v>
      </c>
      <c r="AA21" s="14">
        <v>19</v>
      </c>
      <c r="AB21" s="5" t="str">
        <f t="shared" si="5"/>
        <v>F  19</v>
      </c>
      <c r="AC21" s="109" t="s">
        <v>83</v>
      </c>
      <c r="AD21" s="110"/>
      <c r="AE21" s="8" t="s">
        <v>17</v>
      </c>
      <c r="AF21" s="5">
        <v>19</v>
      </c>
      <c r="AG21" s="27" t="str">
        <f t="shared" si="6"/>
        <v>S  19</v>
      </c>
      <c r="AH21" s="192"/>
      <c r="AI21" s="191"/>
      <c r="AJ21" s="13" t="s">
        <v>19</v>
      </c>
      <c r="AK21" s="14">
        <v>19</v>
      </c>
      <c r="AL21" s="27" t="str">
        <f t="shared" si="7"/>
        <v>O  19</v>
      </c>
      <c r="AM21" s="34"/>
      <c r="AN21" s="20"/>
      <c r="AO21" s="13" t="s">
        <v>23</v>
      </c>
      <c r="AP21" s="14">
        <v>19</v>
      </c>
      <c r="AQ21" s="27" t="str">
        <f t="shared" si="8"/>
        <v>L  19</v>
      </c>
      <c r="AR21" s="60" t="s">
        <v>77</v>
      </c>
      <c r="AS21" s="60"/>
      <c r="AT21" s="13" t="s">
        <v>22</v>
      </c>
      <c r="AU21" s="14">
        <v>19</v>
      </c>
      <c r="AV21" s="42" t="str">
        <f t="shared" si="9"/>
        <v>M  19</v>
      </c>
      <c r="AW21" s="111" t="s">
        <v>84</v>
      </c>
      <c r="AX21" s="112" t="s">
        <v>85</v>
      </c>
      <c r="AY21" s="113">
        <v>43</v>
      </c>
      <c r="AZ21" s="114"/>
      <c r="BA21" s="14">
        <v>19</v>
      </c>
      <c r="BB21" s="27" t="str">
        <f>CONCATENATE(AZ21," T",BA21)</f>
        <v xml:space="preserve"> T19</v>
      </c>
      <c r="BC21" s="34"/>
      <c r="BD21" s="17"/>
      <c r="BE21" s="13" t="s">
        <v>23</v>
      </c>
      <c r="BF21" s="14">
        <v>19</v>
      </c>
      <c r="BG21" s="40" t="str">
        <f t="shared" si="10"/>
        <v>L  19</v>
      </c>
      <c r="BH21" s="190"/>
      <c r="BI21" s="191"/>
    </row>
    <row r="22" spans="1:61" ht="15" customHeight="1">
      <c r="A22" s="13" t="s">
        <v>25</v>
      </c>
      <c r="B22" s="4">
        <v>20</v>
      </c>
      <c r="C22" s="5" t="str">
        <f t="shared" si="0"/>
        <v>T 20</v>
      </c>
      <c r="D22" s="19"/>
      <c r="E22" s="36"/>
      <c r="F22" s="13" t="s">
        <v>19</v>
      </c>
      <c r="G22" s="14">
        <v>20</v>
      </c>
      <c r="H22" s="5" t="str">
        <f t="shared" si="1"/>
        <v>F  20</v>
      </c>
      <c r="I22" s="100" t="s">
        <v>75</v>
      </c>
      <c r="J22" s="101"/>
      <c r="K22" s="13" t="s">
        <v>19</v>
      </c>
      <c r="L22" s="14">
        <v>20</v>
      </c>
      <c r="M22" s="5" t="str">
        <f t="shared" si="2"/>
        <v>F  20</v>
      </c>
      <c r="N22" s="79"/>
      <c r="O22" s="17"/>
      <c r="P22" s="8" t="s">
        <v>22</v>
      </c>
      <c r="Q22" s="5">
        <v>20</v>
      </c>
      <c r="R22" s="15" t="str">
        <f t="shared" si="3"/>
        <v>M  20</v>
      </c>
      <c r="S22" s="106" t="s">
        <v>86</v>
      </c>
      <c r="T22" s="115">
        <v>17</v>
      </c>
      <c r="U22" s="14" t="s">
        <v>19</v>
      </c>
      <c r="V22" s="14">
        <v>20</v>
      </c>
      <c r="W22" s="37" t="str">
        <f t="shared" si="4"/>
        <v>O  20</v>
      </c>
      <c r="X22" s="39" t="s">
        <v>31</v>
      </c>
      <c r="Y22" s="20"/>
      <c r="Z22" s="13" t="s">
        <v>23</v>
      </c>
      <c r="AA22" s="14">
        <v>20</v>
      </c>
      <c r="AB22" s="5" t="str">
        <f t="shared" si="5"/>
        <v>L  20</v>
      </c>
      <c r="AC22" s="218" t="s">
        <v>87</v>
      </c>
      <c r="AD22" s="194"/>
      <c r="AE22" s="5" t="s">
        <v>22</v>
      </c>
      <c r="AF22" s="5">
        <v>20</v>
      </c>
      <c r="AG22" s="27" t="str">
        <f t="shared" si="6"/>
        <v>M  20</v>
      </c>
      <c r="AH22" s="14"/>
      <c r="AI22" s="58">
        <v>30</v>
      </c>
      <c r="AJ22" s="13" t="s">
        <v>14</v>
      </c>
      <c r="AK22" s="14">
        <v>20</v>
      </c>
      <c r="AL22" s="38" t="str">
        <f t="shared" si="7"/>
        <v>T  20</v>
      </c>
      <c r="AM22" s="19"/>
      <c r="AN22" s="20"/>
      <c r="AO22" s="8" t="s">
        <v>17</v>
      </c>
      <c r="AP22" s="5">
        <v>20</v>
      </c>
      <c r="AQ22" s="27" t="str">
        <f t="shared" si="8"/>
        <v>S  20</v>
      </c>
      <c r="AR22" s="60" t="s">
        <v>77</v>
      </c>
      <c r="AS22" s="60"/>
      <c r="AT22" s="13" t="s">
        <v>25</v>
      </c>
      <c r="AU22" s="14">
        <v>20</v>
      </c>
      <c r="AV22" s="40" t="str">
        <f t="shared" si="9"/>
        <v>T  20</v>
      </c>
      <c r="AW22" s="111" t="s">
        <v>84</v>
      </c>
      <c r="AX22" s="116"/>
      <c r="AY22" s="117"/>
      <c r="AZ22" s="13"/>
      <c r="BA22" s="34">
        <v>20</v>
      </c>
      <c r="BB22" s="27" t="str">
        <f>CONCATENATE(AZ22," F",BA22)</f>
        <v xml:space="preserve"> F20</v>
      </c>
      <c r="BC22" s="200" t="s">
        <v>64</v>
      </c>
      <c r="BD22" s="191"/>
      <c r="BE22" s="13" t="s">
        <v>17</v>
      </c>
      <c r="BF22" s="14">
        <v>20</v>
      </c>
      <c r="BG22" s="40" t="str">
        <f t="shared" si="10"/>
        <v>S  20</v>
      </c>
      <c r="BH22" s="192"/>
      <c r="BI22" s="191"/>
    </row>
    <row r="23" spans="1:61" ht="15" customHeight="1">
      <c r="A23" s="13" t="s">
        <v>19</v>
      </c>
      <c r="B23" s="4">
        <v>21</v>
      </c>
      <c r="C23" s="5" t="str">
        <f t="shared" si="0"/>
        <v>O 21</v>
      </c>
      <c r="D23" s="19"/>
      <c r="E23" s="36"/>
      <c r="F23" s="13" t="s">
        <v>23</v>
      </c>
      <c r="G23" s="14">
        <v>21</v>
      </c>
      <c r="H23" s="5" t="str">
        <f t="shared" si="1"/>
        <v>L  21</v>
      </c>
      <c r="I23" s="213" t="s">
        <v>75</v>
      </c>
      <c r="J23" s="191"/>
      <c r="K23" s="13" t="s">
        <v>23</v>
      </c>
      <c r="L23" s="14">
        <v>21</v>
      </c>
      <c r="M23" s="5" t="str">
        <f t="shared" si="2"/>
        <v>L  21</v>
      </c>
      <c r="N23" s="214" t="s">
        <v>88</v>
      </c>
      <c r="O23" s="206"/>
      <c r="P23" s="8" t="s">
        <v>25</v>
      </c>
      <c r="Q23" s="5">
        <v>21</v>
      </c>
      <c r="R23" s="15" t="str">
        <f t="shared" si="3"/>
        <v>T  21</v>
      </c>
      <c r="S23" s="19"/>
      <c r="T23" s="118"/>
      <c r="U23" s="14" t="s">
        <v>14</v>
      </c>
      <c r="V23" s="14">
        <v>21</v>
      </c>
      <c r="W23" s="37" t="str">
        <f t="shared" si="4"/>
        <v>T  21</v>
      </c>
      <c r="X23" s="119"/>
      <c r="Y23" s="20"/>
      <c r="Z23" s="8" t="s">
        <v>17</v>
      </c>
      <c r="AA23" s="5">
        <v>21</v>
      </c>
      <c r="AB23" s="5" t="str">
        <f t="shared" si="5"/>
        <v>S  21</v>
      </c>
      <c r="AC23" s="218"/>
      <c r="AD23" s="194"/>
      <c r="AE23" s="14" t="s">
        <v>25</v>
      </c>
      <c r="AF23" s="14">
        <v>21</v>
      </c>
      <c r="AG23" s="27" t="str">
        <f t="shared" si="6"/>
        <v>T  21</v>
      </c>
      <c r="AH23" s="207" t="s">
        <v>89</v>
      </c>
      <c r="AI23" s="191"/>
      <c r="AJ23" s="13" t="s">
        <v>19</v>
      </c>
      <c r="AK23" s="14">
        <v>21</v>
      </c>
      <c r="AL23" s="27" t="str">
        <f t="shared" si="7"/>
        <v>F  21</v>
      </c>
      <c r="AM23" s="106" t="s">
        <v>86</v>
      </c>
      <c r="AN23" s="20"/>
      <c r="AO23" s="8" t="s">
        <v>22</v>
      </c>
      <c r="AP23" s="5">
        <v>21</v>
      </c>
      <c r="AQ23" s="27" t="str">
        <f t="shared" si="8"/>
        <v>M  21</v>
      </c>
      <c r="AR23" s="12"/>
      <c r="AS23" s="58">
        <v>39</v>
      </c>
      <c r="AT23" s="13" t="s">
        <v>19</v>
      </c>
      <c r="AU23" s="14">
        <v>21</v>
      </c>
      <c r="AV23" s="42" t="str">
        <f t="shared" si="9"/>
        <v>O  21</v>
      </c>
      <c r="AW23" s="111" t="s">
        <v>84</v>
      </c>
      <c r="AX23" s="120"/>
      <c r="AY23" s="121"/>
      <c r="AZ23" s="13"/>
      <c r="BA23" s="34">
        <v>21</v>
      </c>
      <c r="BB23" s="27" t="str">
        <f>CONCATENATE(AZ23,"L",BA23)</f>
        <v>L21</v>
      </c>
      <c r="BC23" s="200" t="s">
        <v>64</v>
      </c>
      <c r="BD23" s="191"/>
      <c r="BE23" s="13" t="s">
        <v>22</v>
      </c>
      <c r="BF23" s="14">
        <v>21</v>
      </c>
      <c r="BG23" s="40" t="str">
        <f t="shared" si="10"/>
        <v>M  21</v>
      </c>
      <c r="BH23" s="14"/>
      <c r="BI23" s="58">
        <v>52</v>
      </c>
    </row>
    <row r="24" spans="1:61" ht="15" customHeight="1">
      <c r="A24" s="13" t="s">
        <v>14</v>
      </c>
      <c r="B24" s="4">
        <v>22</v>
      </c>
      <c r="C24" s="5" t="str">
        <f t="shared" si="0"/>
        <v>T 22</v>
      </c>
      <c r="D24" s="19"/>
      <c r="E24" s="36"/>
      <c r="F24" s="8" t="s">
        <v>17</v>
      </c>
      <c r="G24" s="5">
        <v>22</v>
      </c>
      <c r="H24" s="5" t="str">
        <f t="shared" si="1"/>
        <v>S  22</v>
      </c>
      <c r="I24" s="215" t="s">
        <v>75</v>
      </c>
      <c r="J24" s="199"/>
      <c r="K24" s="8" t="s">
        <v>17</v>
      </c>
      <c r="L24" s="5">
        <v>22</v>
      </c>
      <c r="M24" s="5" t="str">
        <f t="shared" si="2"/>
        <v>S  22</v>
      </c>
      <c r="N24" s="216" t="s">
        <v>90</v>
      </c>
      <c r="O24" s="199"/>
      <c r="P24" s="13" t="s">
        <v>19</v>
      </c>
      <c r="Q24" s="14">
        <v>22</v>
      </c>
      <c r="R24" s="15" t="str">
        <f t="shared" si="3"/>
        <v>O  22</v>
      </c>
      <c r="S24" s="23"/>
      <c r="T24" s="17"/>
      <c r="U24" s="33" t="s">
        <v>19</v>
      </c>
      <c r="V24" s="34">
        <v>22</v>
      </c>
      <c r="W24" s="37" t="str">
        <f t="shared" si="4"/>
        <v>F  22</v>
      </c>
      <c r="X24" s="16" t="s">
        <v>91</v>
      </c>
      <c r="Y24" s="16"/>
      <c r="Z24" s="8" t="s">
        <v>22</v>
      </c>
      <c r="AA24" s="5">
        <v>22</v>
      </c>
      <c r="AB24" s="5" t="str">
        <f t="shared" si="5"/>
        <v>M  22</v>
      </c>
      <c r="AC24" s="122" t="s">
        <v>92</v>
      </c>
      <c r="AD24" s="123">
        <v>26</v>
      </c>
      <c r="AE24" s="14" t="s">
        <v>19</v>
      </c>
      <c r="AF24" s="14">
        <v>22</v>
      </c>
      <c r="AG24" s="27" t="str">
        <f t="shared" si="6"/>
        <v>O  22</v>
      </c>
      <c r="AH24" s="208" t="s">
        <v>93</v>
      </c>
      <c r="AI24" s="199"/>
      <c r="AJ24" s="13" t="s">
        <v>23</v>
      </c>
      <c r="AK24" s="14">
        <v>22</v>
      </c>
      <c r="AL24" s="38" t="str">
        <f t="shared" si="7"/>
        <v>L  22</v>
      </c>
      <c r="AM24" s="190"/>
      <c r="AN24" s="191"/>
      <c r="AO24" s="13" t="s">
        <v>25</v>
      </c>
      <c r="AP24" s="14">
        <v>22</v>
      </c>
      <c r="AQ24" s="27" t="str">
        <f t="shared" si="8"/>
        <v>T  22</v>
      </c>
      <c r="AR24" s="14"/>
      <c r="AS24" s="17"/>
      <c r="AT24" s="13" t="s">
        <v>14</v>
      </c>
      <c r="AU24" s="14">
        <v>22</v>
      </c>
      <c r="AV24" s="40" t="str">
        <f t="shared" si="9"/>
        <v>T  22</v>
      </c>
      <c r="AW24" s="111" t="s">
        <v>84</v>
      </c>
      <c r="AX24" s="120"/>
      <c r="AY24" s="117"/>
      <c r="AZ24" s="13"/>
      <c r="BA24" s="5">
        <v>22</v>
      </c>
      <c r="BB24" s="27" t="str">
        <f>CONCATENATE(AZ24," S",BA24)</f>
        <v xml:space="preserve"> S22</v>
      </c>
      <c r="BC24" s="200" t="s">
        <v>64</v>
      </c>
      <c r="BD24" s="191"/>
      <c r="BE24" s="13" t="s">
        <v>25</v>
      </c>
      <c r="BF24" s="14">
        <v>22</v>
      </c>
      <c r="BG24" s="40" t="str">
        <f t="shared" si="10"/>
        <v>T  22</v>
      </c>
      <c r="BH24" s="14"/>
      <c r="BI24" s="17"/>
    </row>
    <row r="25" spans="1:61" ht="15" customHeight="1">
      <c r="A25" s="13" t="s">
        <v>19</v>
      </c>
      <c r="B25" s="4">
        <v>23</v>
      </c>
      <c r="C25" s="5" t="str">
        <f t="shared" si="0"/>
        <v>F 23</v>
      </c>
      <c r="D25" s="19"/>
      <c r="E25" s="36"/>
      <c r="F25" s="8" t="s">
        <v>22</v>
      </c>
      <c r="G25" s="5">
        <v>23</v>
      </c>
      <c r="H25" s="5" t="str">
        <f t="shared" si="1"/>
        <v>M  23</v>
      </c>
      <c r="I25" s="79"/>
      <c r="J25" s="66">
        <v>9</v>
      </c>
      <c r="K25" s="8" t="s">
        <v>22</v>
      </c>
      <c r="L25" s="5">
        <v>23</v>
      </c>
      <c r="M25" s="5" t="str">
        <f t="shared" si="2"/>
        <v>M  23</v>
      </c>
      <c r="N25" s="79"/>
      <c r="O25" s="58">
        <v>13</v>
      </c>
      <c r="P25" s="13" t="s">
        <v>14</v>
      </c>
      <c r="Q25" s="14">
        <v>23</v>
      </c>
      <c r="R25" s="15" t="str">
        <f t="shared" si="3"/>
        <v>T  23</v>
      </c>
      <c r="S25" s="23"/>
      <c r="T25" s="17"/>
      <c r="U25" s="33" t="s">
        <v>23</v>
      </c>
      <c r="V25" s="34">
        <v>23</v>
      </c>
      <c r="W25" s="37" t="str">
        <f t="shared" si="4"/>
        <v>L  23</v>
      </c>
      <c r="X25" s="221" t="s">
        <v>94</v>
      </c>
      <c r="Y25" s="191"/>
      <c r="Z25" s="13" t="s">
        <v>25</v>
      </c>
      <c r="AA25" s="14">
        <v>23</v>
      </c>
      <c r="AB25" s="5" t="str">
        <f t="shared" si="5"/>
        <v>T  23</v>
      </c>
      <c r="AC25" s="122" t="s">
        <v>92</v>
      </c>
      <c r="AD25" s="124"/>
      <c r="AE25" s="13" t="s">
        <v>14</v>
      </c>
      <c r="AF25" s="14">
        <v>23</v>
      </c>
      <c r="AG25" s="27" t="str">
        <f t="shared" si="6"/>
        <v>T  23</v>
      </c>
      <c r="AH25" s="208" t="s">
        <v>93</v>
      </c>
      <c r="AI25" s="199"/>
      <c r="AJ25" s="8" t="s">
        <v>17</v>
      </c>
      <c r="AK25" s="5">
        <v>23</v>
      </c>
      <c r="AL25" s="27" t="str">
        <f t="shared" si="7"/>
        <v>S  23</v>
      </c>
      <c r="AM25" s="192"/>
      <c r="AN25" s="191"/>
      <c r="AO25" s="13" t="s">
        <v>19</v>
      </c>
      <c r="AP25" s="14">
        <v>23</v>
      </c>
      <c r="AQ25" s="27" t="str">
        <f t="shared" si="8"/>
        <v>O  23</v>
      </c>
      <c r="AR25" s="125"/>
      <c r="AS25" s="17"/>
      <c r="AT25" s="13" t="s">
        <v>19</v>
      </c>
      <c r="AU25" s="14">
        <v>23</v>
      </c>
      <c r="AV25" s="42" t="str">
        <f t="shared" si="9"/>
        <v>F  23</v>
      </c>
      <c r="AW25" s="111" t="s">
        <v>84</v>
      </c>
      <c r="AX25" s="120"/>
      <c r="AY25" s="121"/>
      <c r="AZ25" s="13"/>
      <c r="BA25" s="5">
        <v>23</v>
      </c>
      <c r="BB25" s="27" t="str">
        <f>CONCATENATE(AZ25,"M ",BA25)</f>
        <v>M 23</v>
      </c>
      <c r="BC25" s="126"/>
      <c r="BD25" s="68">
        <v>48</v>
      </c>
      <c r="BE25" s="13" t="s">
        <v>19</v>
      </c>
      <c r="BF25" s="14">
        <v>23</v>
      </c>
      <c r="BG25" s="40" t="str">
        <f t="shared" si="10"/>
        <v>O  23</v>
      </c>
      <c r="BH25" s="14"/>
      <c r="BI25" s="17"/>
    </row>
    <row r="26" spans="1:61" ht="15" customHeight="1">
      <c r="A26" s="33" t="s">
        <v>23</v>
      </c>
      <c r="B26" s="4">
        <v>24</v>
      </c>
      <c r="C26" s="5" t="str">
        <f t="shared" si="0"/>
        <v>L 24</v>
      </c>
      <c r="D26" s="217" t="s">
        <v>95</v>
      </c>
      <c r="E26" s="73"/>
      <c r="F26" s="13" t="s">
        <v>25</v>
      </c>
      <c r="G26" s="14">
        <v>24</v>
      </c>
      <c r="H26" s="5" t="str">
        <f t="shared" si="1"/>
        <v>T  24</v>
      </c>
      <c r="I26" s="127" t="s">
        <v>96</v>
      </c>
      <c r="J26" s="17"/>
      <c r="K26" s="13" t="s">
        <v>25</v>
      </c>
      <c r="L26" s="14">
        <v>24</v>
      </c>
      <c r="M26" s="5" t="str">
        <f t="shared" si="2"/>
        <v>T  24</v>
      </c>
      <c r="N26" s="64"/>
      <c r="O26" s="17"/>
      <c r="P26" s="13" t="s">
        <v>19</v>
      </c>
      <c r="Q26" s="14">
        <v>24</v>
      </c>
      <c r="R26" s="15" t="str">
        <f t="shared" si="3"/>
        <v>F  24</v>
      </c>
      <c r="S26" s="23"/>
      <c r="T26" s="17"/>
      <c r="U26" s="8" t="s">
        <v>17</v>
      </c>
      <c r="V26" s="5">
        <v>24</v>
      </c>
      <c r="W26" s="37" t="str">
        <f t="shared" si="4"/>
        <v>S  24</v>
      </c>
      <c r="X26" s="192"/>
      <c r="Y26" s="191"/>
      <c r="Z26" s="13" t="s">
        <v>19</v>
      </c>
      <c r="AA26" s="14">
        <v>24</v>
      </c>
      <c r="AB26" s="5" t="str">
        <f t="shared" si="5"/>
        <v>O  24</v>
      </c>
      <c r="AC26" s="122" t="s">
        <v>92</v>
      </c>
      <c r="AD26" s="124"/>
      <c r="AE26" s="33" t="s">
        <v>19</v>
      </c>
      <c r="AF26" s="34">
        <v>24</v>
      </c>
      <c r="AG26" s="27" t="str">
        <f t="shared" si="6"/>
        <v>F  24</v>
      </c>
      <c r="AH26" s="128" t="s">
        <v>93</v>
      </c>
      <c r="AI26" s="129"/>
      <c r="AJ26" s="8" t="s">
        <v>22</v>
      </c>
      <c r="AK26" s="5">
        <v>24</v>
      </c>
      <c r="AL26" s="38" t="str">
        <f t="shared" si="7"/>
        <v>M  24</v>
      </c>
      <c r="AM26" s="34"/>
      <c r="AN26" s="21">
        <v>35</v>
      </c>
      <c r="AO26" s="13" t="s">
        <v>14</v>
      </c>
      <c r="AP26" s="14">
        <v>24</v>
      </c>
      <c r="AQ26" s="27" t="str">
        <f t="shared" si="8"/>
        <v>T  24</v>
      </c>
      <c r="AR26" s="209" t="s">
        <v>97</v>
      </c>
      <c r="AS26" s="17"/>
      <c r="AT26" s="13" t="s">
        <v>23</v>
      </c>
      <c r="AU26" s="14">
        <v>24</v>
      </c>
      <c r="AV26" s="40" t="str">
        <f t="shared" si="9"/>
        <v>L  24</v>
      </c>
      <c r="AW26" s="130" t="s">
        <v>84</v>
      </c>
      <c r="AX26" s="120"/>
      <c r="AY26" s="120"/>
      <c r="AZ26" s="13"/>
      <c r="BA26" s="14">
        <v>24</v>
      </c>
      <c r="BB26" s="27" t="str">
        <f>CONCATENATE(AZ26," T",BA26)</f>
        <v xml:space="preserve"> T24</v>
      </c>
      <c r="BC26" s="34"/>
      <c r="BD26" s="17"/>
      <c r="BE26" s="13" t="s">
        <v>14</v>
      </c>
      <c r="BF26" s="14">
        <v>24</v>
      </c>
      <c r="BG26" s="40" t="str">
        <f t="shared" si="10"/>
        <v>T  24</v>
      </c>
      <c r="BH26" s="14"/>
      <c r="BI26" s="17"/>
    </row>
    <row r="27" spans="1:61" ht="15" customHeight="1">
      <c r="A27" s="8" t="s">
        <v>17</v>
      </c>
      <c r="B27" s="4">
        <v>25</v>
      </c>
      <c r="C27" s="5" t="str">
        <f t="shared" si="0"/>
        <v>S 25</v>
      </c>
      <c r="D27" s="189"/>
      <c r="E27" s="73"/>
      <c r="F27" s="13" t="s">
        <v>19</v>
      </c>
      <c r="G27" s="14">
        <v>25</v>
      </c>
      <c r="H27" s="5" t="str">
        <f t="shared" si="1"/>
        <v>O  25</v>
      </c>
      <c r="I27" s="39" t="s">
        <v>31</v>
      </c>
      <c r="J27" s="17"/>
      <c r="K27" s="13" t="s">
        <v>19</v>
      </c>
      <c r="L27" s="14">
        <v>25</v>
      </c>
      <c r="M27" s="5" t="str">
        <f t="shared" si="2"/>
        <v>O  25</v>
      </c>
      <c r="N27" s="39" t="s">
        <v>31</v>
      </c>
      <c r="O27" s="17"/>
      <c r="P27" s="13" t="s">
        <v>23</v>
      </c>
      <c r="Q27" s="14">
        <v>25</v>
      </c>
      <c r="R27" s="15" t="str">
        <f t="shared" si="3"/>
        <v>L  25</v>
      </c>
      <c r="S27" s="62" t="s">
        <v>98</v>
      </c>
      <c r="T27" s="62"/>
      <c r="U27" s="8" t="s">
        <v>22</v>
      </c>
      <c r="V27" s="5">
        <v>25</v>
      </c>
      <c r="W27" s="37" t="str">
        <f t="shared" si="4"/>
        <v>M  25</v>
      </c>
      <c r="X27" s="12" t="s">
        <v>99</v>
      </c>
      <c r="Y27" s="12"/>
      <c r="Z27" s="13" t="s">
        <v>14</v>
      </c>
      <c r="AA27" s="14">
        <v>25</v>
      </c>
      <c r="AB27" s="5" t="str">
        <f t="shared" si="5"/>
        <v>T  25</v>
      </c>
      <c r="AC27" s="122" t="s">
        <v>92</v>
      </c>
      <c r="AD27" s="20"/>
      <c r="AE27" s="33" t="s">
        <v>23</v>
      </c>
      <c r="AF27" s="34">
        <v>25</v>
      </c>
      <c r="AG27" s="27" t="str">
        <f t="shared" si="6"/>
        <v>L  25</v>
      </c>
      <c r="AH27" s="210" t="s">
        <v>93</v>
      </c>
      <c r="AI27" s="206"/>
      <c r="AJ27" s="13" t="s">
        <v>25</v>
      </c>
      <c r="AK27" s="14">
        <v>25</v>
      </c>
      <c r="AL27" s="27" t="str">
        <f t="shared" si="7"/>
        <v>T  25</v>
      </c>
      <c r="AM27" s="131"/>
      <c r="AN27" s="20"/>
      <c r="AO27" s="13" t="s">
        <v>19</v>
      </c>
      <c r="AP27" s="14">
        <v>25</v>
      </c>
      <c r="AQ27" s="27" t="str">
        <f t="shared" si="8"/>
        <v>F  25</v>
      </c>
      <c r="AR27" s="188"/>
      <c r="AS27" s="17"/>
      <c r="AT27" s="13" t="s">
        <v>17</v>
      </c>
      <c r="AU27" s="14">
        <v>25</v>
      </c>
      <c r="AV27" s="42" t="str">
        <f t="shared" si="9"/>
        <v xml:space="preserve">  25</v>
      </c>
      <c r="AW27" s="132" t="s">
        <v>84</v>
      </c>
      <c r="AX27" s="120"/>
      <c r="AY27" s="120"/>
      <c r="AZ27" s="13"/>
      <c r="BA27" s="14">
        <v>25</v>
      </c>
      <c r="BB27" s="27" t="str">
        <f>CONCATENATE(AZ27," O",BA27)</f>
        <v xml:space="preserve"> O25</v>
      </c>
      <c r="BC27" s="34"/>
      <c r="BD27" s="17"/>
      <c r="BE27" s="13" t="s">
        <v>19</v>
      </c>
      <c r="BF27" s="14">
        <v>25</v>
      </c>
      <c r="BG27" s="40" t="str">
        <f t="shared" si="10"/>
        <v>F  25</v>
      </c>
      <c r="BH27" s="14"/>
      <c r="BI27" s="24"/>
    </row>
    <row r="28" spans="1:61" ht="15" customHeight="1">
      <c r="A28" s="8" t="s">
        <v>22</v>
      </c>
      <c r="B28" s="4">
        <v>26</v>
      </c>
      <c r="C28" s="5" t="str">
        <f t="shared" si="0"/>
        <v>M 26</v>
      </c>
      <c r="D28" s="19"/>
      <c r="E28" s="49">
        <v>5</v>
      </c>
      <c r="F28" s="13" t="s">
        <v>14</v>
      </c>
      <c r="G28" s="14">
        <v>26</v>
      </c>
      <c r="H28" s="5" t="str">
        <f t="shared" si="1"/>
        <v>T  26</v>
      </c>
      <c r="I28" s="64"/>
      <c r="J28" s="17"/>
      <c r="K28" s="13" t="s">
        <v>14</v>
      </c>
      <c r="L28" s="14">
        <v>26</v>
      </c>
      <c r="M28" s="5" t="str">
        <f t="shared" si="2"/>
        <v>T  26</v>
      </c>
      <c r="N28" s="64"/>
      <c r="O28" s="17"/>
      <c r="P28" s="8" t="s">
        <v>17</v>
      </c>
      <c r="Q28" s="5">
        <v>26</v>
      </c>
      <c r="R28" s="15" t="str">
        <f t="shared" si="3"/>
        <v>S  26</v>
      </c>
      <c r="S28" s="62" t="s">
        <v>100</v>
      </c>
      <c r="T28" s="62"/>
      <c r="U28" s="13" t="s">
        <v>25</v>
      </c>
      <c r="V28" s="14">
        <v>26</v>
      </c>
      <c r="W28" s="37" t="str">
        <f t="shared" si="4"/>
        <v>T  26</v>
      </c>
      <c r="X28" s="79"/>
      <c r="Y28" s="20">
        <v>22</v>
      </c>
      <c r="Z28" s="33" t="s">
        <v>19</v>
      </c>
      <c r="AA28" s="34">
        <v>26</v>
      </c>
      <c r="AB28" s="5" t="str">
        <f t="shared" si="5"/>
        <v>F  26</v>
      </c>
      <c r="AC28" s="122" t="s">
        <v>92</v>
      </c>
      <c r="AD28" s="20"/>
      <c r="AE28" s="8" t="s">
        <v>17</v>
      </c>
      <c r="AF28" s="5">
        <v>26</v>
      </c>
      <c r="AG28" s="27" t="str">
        <f t="shared" si="6"/>
        <v>S  26</v>
      </c>
      <c r="AH28" s="201" t="s">
        <v>93</v>
      </c>
      <c r="AI28" s="191"/>
      <c r="AJ28" s="13" t="s">
        <v>19</v>
      </c>
      <c r="AK28" s="14">
        <v>26</v>
      </c>
      <c r="AL28" s="38" t="str">
        <f t="shared" si="7"/>
        <v>O  26</v>
      </c>
      <c r="AM28" s="133"/>
      <c r="AN28" s="20"/>
      <c r="AO28" s="13" t="s">
        <v>23</v>
      </c>
      <c r="AP28" s="14">
        <v>26</v>
      </c>
      <c r="AQ28" s="27" t="str">
        <f t="shared" si="8"/>
        <v>L  26</v>
      </c>
      <c r="AR28" s="188"/>
      <c r="AS28" s="134"/>
      <c r="AT28" s="69"/>
      <c r="AU28" s="14">
        <v>26</v>
      </c>
      <c r="AV28" s="40" t="str">
        <f t="shared" si="9"/>
        <v xml:space="preserve">  26</v>
      </c>
      <c r="AW28" s="34"/>
      <c r="AX28" s="202" t="s">
        <v>101</v>
      </c>
      <c r="AY28" s="191"/>
      <c r="AZ28" s="13"/>
      <c r="BA28" s="14">
        <v>26</v>
      </c>
      <c r="BB28" s="27" t="str">
        <f>CONCATENATE(AZ28," T",BA28)</f>
        <v xml:space="preserve"> T26</v>
      </c>
      <c r="BC28" s="34"/>
      <c r="BD28" s="17"/>
      <c r="BE28" s="13" t="s">
        <v>23</v>
      </c>
      <c r="BF28" s="14">
        <v>26</v>
      </c>
      <c r="BG28" s="40" t="str">
        <f t="shared" si="10"/>
        <v>L  26</v>
      </c>
      <c r="BH28" s="190"/>
      <c r="BI28" s="191"/>
    </row>
    <row r="29" spans="1:61" ht="15" customHeight="1">
      <c r="A29" s="33" t="s">
        <v>25</v>
      </c>
      <c r="B29" s="4">
        <v>27</v>
      </c>
      <c r="C29" s="5" t="str">
        <f t="shared" si="0"/>
        <v>T 27</v>
      </c>
      <c r="D29" s="125"/>
      <c r="E29" s="135"/>
      <c r="F29" s="13" t="s">
        <v>19</v>
      </c>
      <c r="G29" s="14">
        <v>27</v>
      </c>
      <c r="H29" s="5" t="str">
        <f t="shared" si="1"/>
        <v>F  27</v>
      </c>
      <c r="I29" s="11" t="s">
        <v>18</v>
      </c>
      <c r="J29" s="17"/>
      <c r="K29" s="13" t="s">
        <v>19</v>
      </c>
      <c r="L29" s="14">
        <v>27</v>
      </c>
      <c r="M29" s="5" t="str">
        <f t="shared" si="2"/>
        <v>F  27</v>
      </c>
      <c r="N29" s="136" t="s">
        <v>102</v>
      </c>
      <c r="O29" s="45"/>
      <c r="P29" s="8" t="s">
        <v>22</v>
      </c>
      <c r="Q29" s="5">
        <v>27</v>
      </c>
      <c r="R29" s="15" t="str">
        <f t="shared" si="3"/>
        <v>M  27</v>
      </c>
      <c r="S29" s="34"/>
      <c r="T29" s="21">
        <v>18</v>
      </c>
      <c r="U29" s="13" t="s">
        <v>19</v>
      </c>
      <c r="V29" s="14">
        <v>27</v>
      </c>
      <c r="W29" s="37" t="str">
        <f t="shared" si="4"/>
        <v>O  27</v>
      </c>
      <c r="X29" s="60" t="s">
        <v>103</v>
      </c>
      <c r="Y29" s="61"/>
      <c r="Z29" s="33" t="s">
        <v>23</v>
      </c>
      <c r="AA29" s="34">
        <v>27</v>
      </c>
      <c r="AB29" s="5" t="str">
        <f t="shared" si="5"/>
        <v>L  27</v>
      </c>
      <c r="AC29" s="190"/>
      <c r="AD29" s="191"/>
      <c r="AE29" s="8" t="s">
        <v>22</v>
      </c>
      <c r="AF29" s="5">
        <v>27</v>
      </c>
      <c r="AG29" s="27" t="str">
        <f t="shared" si="6"/>
        <v>M  27</v>
      </c>
      <c r="AH29" s="137"/>
      <c r="AI29" s="138">
        <v>31</v>
      </c>
      <c r="AJ29" s="13" t="s">
        <v>14</v>
      </c>
      <c r="AK29" s="14">
        <v>27</v>
      </c>
      <c r="AL29" s="27" t="str">
        <f t="shared" si="7"/>
        <v>T  27</v>
      </c>
      <c r="AM29" s="139"/>
      <c r="AN29" s="20"/>
      <c r="AO29" s="8" t="s">
        <v>17</v>
      </c>
      <c r="AP29" s="5">
        <v>27</v>
      </c>
      <c r="AQ29" s="27" t="str">
        <f t="shared" si="8"/>
        <v>S  27</v>
      </c>
      <c r="AR29" s="189"/>
      <c r="AS29" s="140"/>
      <c r="AT29" s="23"/>
      <c r="AU29" s="14">
        <v>27</v>
      </c>
      <c r="AV29" s="42" t="str">
        <f t="shared" si="9"/>
        <v>T  27</v>
      </c>
      <c r="AW29" s="141"/>
      <c r="AX29" s="31"/>
      <c r="AY29" s="36"/>
      <c r="AZ29" s="13" t="s">
        <v>19</v>
      </c>
      <c r="BA29" s="34">
        <v>27</v>
      </c>
      <c r="BB29" s="27" t="str">
        <f t="shared" ref="BB29:BB31" si="11">CONCATENATE(AZ30," ",BA29)</f>
        <v>F 27</v>
      </c>
      <c r="BC29" s="203"/>
      <c r="BD29" s="191"/>
      <c r="BE29" s="13" t="s">
        <v>17</v>
      </c>
      <c r="BF29" s="14">
        <v>27</v>
      </c>
      <c r="BG29" s="40" t="str">
        <f t="shared" si="10"/>
        <v>S  27</v>
      </c>
      <c r="BH29" s="192"/>
      <c r="BI29" s="191"/>
    </row>
    <row r="30" spans="1:61" ht="15" customHeight="1">
      <c r="A30" s="33" t="s">
        <v>19</v>
      </c>
      <c r="B30" s="4">
        <v>28</v>
      </c>
      <c r="C30" s="5" t="str">
        <f t="shared" si="0"/>
        <v>O 28</v>
      </c>
      <c r="D30" s="39" t="s">
        <v>31</v>
      </c>
      <c r="E30" s="36"/>
      <c r="F30" s="13" t="s">
        <v>23</v>
      </c>
      <c r="G30" s="14">
        <v>28</v>
      </c>
      <c r="H30" s="5" t="str">
        <f>CONCATENATE(F31," L ",G30)</f>
        <v xml:space="preserve"> L 28</v>
      </c>
      <c r="I30" s="11" t="s">
        <v>18</v>
      </c>
      <c r="J30" s="142"/>
      <c r="K30" s="13" t="s">
        <v>23</v>
      </c>
      <c r="L30" s="14">
        <v>28</v>
      </c>
      <c r="M30" s="5" t="str">
        <f t="shared" si="2"/>
        <v>L  28</v>
      </c>
      <c r="N30" s="136" t="s">
        <v>104</v>
      </c>
      <c r="O30" s="136" t="s">
        <v>104</v>
      </c>
      <c r="P30" s="13" t="s">
        <v>25</v>
      </c>
      <c r="Q30" s="14">
        <v>28</v>
      </c>
      <c r="R30" s="15" t="str">
        <f t="shared" si="3"/>
        <v>T  28</v>
      </c>
      <c r="S30" s="23"/>
      <c r="T30" s="17"/>
      <c r="U30" s="33" t="s">
        <v>14</v>
      </c>
      <c r="V30" s="14">
        <v>28</v>
      </c>
      <c r="W30" s="37" t="str">
        <f t="shared" si="4"/>
        <v>T  28</v>
      </c>
      <c r="X30" s="60" t="s">
        <v>105</v>
      </c>
      <c r="Y30" s="63"/>
      <c r="Z30" s="8" t="s">
        <v>17</v>
      </c>
      <c r="AA30" s="5">
        <v>28</v>
      </c>
      <c r="AB30" s="5" t="str">
        <f t="shared" si="5"/>
        <v>S  28</v>
      </c>
      <c r="AC30" s="192"/>
      <c r="AD30" s="191"/>
      <c r="AE30" s="13" t="s">
        <v>25</v>
      </c>
      <c r="AF30" s="14">
        <v>28</v>
      </c>
      <c r="AG30" s="27" t="str">
        <f t="shared" si="6"/>
        <v>T  28</v>
      </c>
      <c r="AH30" s="125"/>
      <c r="AI30" s="102"/>
      <c r="AJ30" s="33" t="s">
        <v>19</v>
      </c>
      <c r="AK30" s="34">
        <v>28</v>
      </c>
      <c r="AL30" s="38" t="str">
        <f t="shared" si="7"/>
        <v>F  28</v>
      </c>
      <c r="AM30" s="143"/>
      <c r="AN30" s="20"/>
      <c r="AO30" s="8" t="s">
        <v>22</v>
      </c>
      <c r="AP30" s="5">
        <v>28</v>
      </c>
      <c r="AQ30" s="27" t="str">
        <f t="shared" si="8"/>
        <v>M  28</v>
      </c>
      <c r="AR30" s="30" t="s">
        <v>26</v>
      </c>
      <c r="AS30" s="69">
        <v>40</v>
      </c>
      <c r="AT30" s="13" t="s">
        <v>19</v>
      </c>
      <c r="AU30" s="14">
        <v>28</v>
      </c>
      <c r="AV30" s="40" t="str">
        <f t="shared" si="9"/>
        <v>O  28</v>
      </c>
      <c r="AW30" s="125"/>
      <c r="AX30" s="31"/>
      <c r="AY30" s="36"/>
      <c r="AZ30" s="13" t="s">
        <v>23</v>
      </c>
      <c r="BA30" s="34">
        <v>28</v>
      </c>
      <c r="BB30" s="27" t="str">
        <f t="shared" si="11"/>
        <v>L 28</v>
      </c>
      <c r="BC30" s="204" t="s">
        <v>106</v>
      </c>
      <c r="BD30" s="191"/>
      <c r="BE30" s="13" t="s">
        <v>22</v>
      </c>
      <c r="BF30" s="14">
        <v>28</v>
      </c>
      <c r="BG30" s="40" t="str">
        <f t="shared" si="10"/>
        <v>M  28</v>
      </c>
      <c r="BH30" s="14"/>
      <c r="BI30" s="58">
        <v>53</v>
      </c>
    </row>
    <row r="31" spans="1:61" ht="15" customHeight="1">
      <c r="A31" s="33" t="s">
        <v>14</v>
      </c>
      <c r="B31" s="4">
        <v>29</v>
      </c>
      <c r="C31" s="5" t="str">
        <f t="shared" si="0"/>
        <v>T 29</v>
      </c>
      <c r="D31" s="23"/>
      <c r="E31" s="36"/>
      <c r="F31" s="144"/>
      <c r="G31" s="145"/>
      <c r="H31" s="12"/>
      <c r="I31" s="9"/>
      <c r="J31" s="10"/>
      <c r="K31" s="8" t="s">
        <v>17</v>
      </c>
      <c r="L31" s="5">
        <v>29</v>
      </c>
      <c r="M31" s="5" t="str">
        <f t="shared" si="2"/>
        <v>S  29</v>
      </c>
      <c r="N31" s="136" t="s">
        <v>104</v>
      </c>
      <c r="O31" s="136" t="s">
        <v>104</v>
      </c>
      <c r="P31" s="13" t="s">
        <v>19</v>
      </c>
      <c r="Q31" s="14">
        <v>29</v>
      </c>
      <c r="R31" s="15" t="str">
        <f t="shared" si="3"/>
        <v>O  29</v>
      </c>
      <c r="S31" s="39" t="s">
        <v>31</v>
      </c>
      <c r="T31" s="17"/>
      <c r="U31" s="33" t="s">
        <v>19</v>
      </c>
      <c r="V31" s="14">
        <v>29</v>
      </c>
      <c r="W31" s="37" t="str">
        <f t="shared" si="4"/>
        <v>F  29</v>
      </c>
      <c r="X31" s="60" t="s">
        <v>105</v>
      </c>
      <c r="Y31" s="63"/>
      <c r="Z31" s="8" t="s">
        <v>22</v>
      </c>
      <c r="AA31" s="5">
        <v>29</v>
      </c>
      <c r="AB31" s="5" t="str">
        <f t="shared" si="5"/>
        <v>M  29</v>
      </c>
      <c r="AC31" s="146"/>
      <c r="AD31" s="21">
        <v>27</v>
      </c>
      <c r="AE31" s="13" t="s">
        <v>19</v>
      </c>
      <c r="AF31" s="14">
        <v>29</v>
      </c>
      <c r="AG31" s="27" t="str">
        <f t="shared" si="6"/>
        <v>O  29</v>
      </c>
      <c r="AH31" s="23"/>
      <c r="AI31" s="17"/>
      <c r="AJ31" s="33" t="s">
        <v>23</v>
      </c>
      <c r="AK31" s="34">
        <v>29</v>
      </c>
      <c r="AL31" s="27" t="str">
        <f t="shared" si="7"/>
        <v>L  29</v>
      </c>
      <c r="AM31" s="205"/>
      <c r="AN31" s="206"/>
      <c r="AO31" s="13" t="s">
        <v>25</v>
      </c>
      <c r="AP31" s="14">
        <v>29</v>
      </c>
      <c r="AQ31" s="27" t="str">
        <f t="shared" si="8"/>
        <v>T  29</v>
      </c>
      <c r="AR31" s="30" t="s">
        <v>26</v>
      </c>
      <c r="AS31" s="17"/>
      <c r="AT31" s="13" t="s">
        <v>14</v>
      </c>
      <c r="AU31" s="14">
        <v>29</v>
      </c>
      <c r="AV31" s="42" t="str">
        <f t="shared" si="9"/>
        <v>T  29</v>
      </c>
      <c r="AW31" s="14"/>
      <c r="AX31" s="147" t="s">
        <v>107</v>
      </c>
      <c r="AY31" s="36"/>
      <c r="AZ31" s="13" t="s">
        <v>17</v>
      </c>
      <c r="BA31" s="5">
        <v>29</v>
      </c>
      <c r="BB31" s="27" t="str">
        <f t="shared" si="11"/>
        <v>S 29</v>
      </c>
      <c r="BC31" s="204" t="s">
        <v>106</v>
      </c>
      <c r="BD31" s="191"/>
      <c r="BE31" s="13" t="s">
        <v>25</v>
      </c>
      <c r="BF31" s="14">
        <v>29</v>
      </c>
      <c r="BG31" s="40" t="str">
        <f t="shared" si="10"/>
        <v>T  29</v>
      </c>
      <c r="BH31" s="14"/>
      <c r="BI31" s="17"/>
    </row>
    <row r="32" spans="1:61" ht="15" customHeight="1">
      <c r="A32" s="33" t="s">
        <v>19</v>
      </c>
      <c r="B32" s="4">
        <v>30</v>
      </c>
      <c r="C32" s="5" t="str">
        <f t="shared" si="0"/>
        <v>F 30</v>
      </c>
      <c r="D32" s="23"/>
      <c r="E32" s="36"/>
      <c r="F32" s="148"/>
      <c r="G32" s="149"/>
      <c r="H32" s="149"/>
      <c r="I32" s="149"/>
      <c r="J32" s="150"/>
      <c r="K32" s="8" t="s">
        <v>22</v>
      </c>
      <c r="L32" s="5">
        <v>30</v>
      </c>
      <c r="M32" s="5" t="str">
        <f t="shared" si="2"/>
        <v>M  30</v>
      </c>
      <c r="N32" s="151" t="s">
        <v>108</v>
      </c>
      <c r="O32" s="21">
        <v>14</v>
      </c>
      <c r="P32" s="13" t="s">
        <v>14</v>
      </c>
      <c r="Q32" s="14">
        <v>30</v>
      </c>
      <c r="R32" s="15" t="str">
        <f>CONCATENATE(P33," T ",Q32)</f>
        <v xml:space="preserve"> T 30</v>
      </c>
      <c r="S32" s="23"/>
      <c r="T32" s="17"/>
      <c r="U32" s="33" t="s">
        <v>23</v>
      </c>
      <c r="V32" s="14">
        <v>30</v>
      </c>
      <c r="W32" s="37" t="str">
        <f t="shared" si="4"/>
        <v>L  30</v>
      </c>
      <c r="X32" s="60" t="s">
        <v>105</v>
      </c>
      <c r="Y32" s="63"/>
      <c r="Z32" s="33" t="s">
        <v>25</v>
      </c>
      <c r="AA32" s="34">
        <v>30</v>
      </c>
      <c r="AB32" s="5" t="str">
        <f>CONCATENATE(Z33," T ",AA32)</f>
        <v xml:space="preserve"> T 30</v>
      </c>
      <c r="AC32" s="23"/>
      <c r="AD32" s="20"/>
      <c r="AE32" s="13" t="s">
        <v>14</v>
      </c>
      <c r="AF32" s="14">
        <v>30</v>
      </c>
      <c r="AG32" s="27" t="str">
        <f t="shared" si="6"/>
        <v>T  30</v>
      </c>
      <c r="AH32" s="14"/>
      <c r="AI32" s="17"/>
      <c r="AJ32" s="8" t="s">
        <v>17</v>
      </c>
      <c r="AK32" s="5">
        <v>30</v>
      </c>
      <c r="AL32" s="27" t="str">
        <f t="shared" si="7"/>
        <v>S  30</v>
      </c>
      <c r="AM32" s="192"/>
      <c r="AN32" s="191"/>
      <c r="AO32" s="13" t="s">
        <v>19</v>
      </c>
      <c r="AP32" s="14">
        <v>30</v>
      </c>
      <c r="AQ32" s="27" t="str">
        <f>CONCATENATE(AO33," O ",AP32)</f>
        <v xml:space="preserve"> O 30</v>
      </c>
      <c r="AR32" s="30" t="s">
        <v>26</v>
      </c>
      <c r="AS32" s="17"/>
      <c r="AT32" s="13" t="s">
        <v>19</v>
      </c>
      <c r="AU32" s="14">
        <v>30</v>
      </c>
      <c r="AV32" s="40" t="str">
        <f t="shared" si="9"/>
        <v>F  30</v>
      </c>
      <c r="AW32" s="152" t="s">
        <v>109</v>
      </c>
      <c r="AX32" s="147" t="s">
        <v>107</v>
      </c>
      <c r="AY32" s="36"/>
      <c r="AZ32" s="13" t="s">
        <v>22</v>
      </c>
      <c r="BA32" s="5">
        <v>30</v>
      </c>
      <c r="BB32" s="153" t="str">
        <f>CONCATENATE(AZ33," M ",BA32)</f>
        <v xml:space="preserve"> M 30</v>
      </c>
      <c r="BC32" s="154"/>
      <c r="BD32" s="155">
        <v>49</v>
      </c>
      <c r="BE32" s="13" t="s">
        <v>19</v>
      </c>
      <c r="BF32" s="14">
        <v>30</v>
      </c>
      <c r="BG32" s="40" t="str">
        <f t="shared" si="10"/>
        <v>O  30</v>
      </c>
      <c r="BH32" s="14"/>
      <c r="BI32" s="17"/>
    </row>
    <row r="33" spans="1:61" ht="15" customHeight="1">
      <c r="A33" s="156" t="s">
        <v>23</v>
      </c>
      <c r="B33" s="157">
        <v>31</v>
      </c>
      <c r="C33" s="5" t="str">
        <f>CONCATENATE(A34," L ",B33)</f>
        <v xml:space="preserve"> L 31</v>
      </c>
      <c r="D33" s="9"/>
      <c r="E33" s="9"/>
      <c r="F33" s="158"/>
      <c r="G33" s="159"/>
      <c r="H33" s="159"/>
      <c r="I33" s="159"/>
      <c r="J33" s="160"/>
      <c r="K33" s="161" t="s">
        <v>25</v>
      </c>
      <c r="L33" s="162">
        <v>31</v>
      </c>
      <c r="M33" s="5" t="str">
        <f>CONCATENATE(K34," T ",L33)</f>
        <v xml:space="preserve"> T 31</v>
      </c>
      <c r="N33" s="136" t="s">
        <v>104</v>
      </c>
      <c r="O33" s="45"/>
      <c r="P33" s="222"/>
      <c r="Q33" s="223"/>
      <c r="R33" s="223"/>
      <c r="S33" s="223"/>
      <c r="T33" s="224"/>
      <c r="U33" s="163" t="s">
        <v>17</v>
      </c>
      <c r="V33" s="164">
        <v>31</v>
      </c>
      <c r="W33" s="37" t="str">
        <f>CONCATENATE(U34," S ",V33)</f>
        <v xml:space="preserve"> S 31</v>
      </c>
      <c r="X33" s="60" t="s">
        <v>105</v>
      </c>
      <c r="Y33" s="63"/>
      <c r="Z33" s="156"/>
      <c r="AA33" s="165"/>
      <c r="AB33" s="165"/>
      <c r="AC33" s="166"/>
      <c r="AD33" s="167"/>
      <c r="AE33" s="161" t="s">
        <v>19</v>
      </c>
      <c r="AF33" s="162">
        <v>31</v>
      </c>
      <c r="AG33" s="27" t="str">
        <f>CONCATENATE(AE34," F ",AF33)</f>
        <v xml:space="preserve"> F 31</v>
      </c>
      <c r="AH33" s="14"/>
      <c r="AI33" s="167"/>
      <c r="AJ33" s="163" t="s">
        <v>22</v>
      </c>
      <c r="AK33" s="164">
        <v>31</v>
      </c>
      <c r="AL33" s="168" t="str">
        <f>CONCATENATE(AJ34," M ",AK33)</f>
        <v xml:space="preserve"> M 31</v>
      </c>
      <c r="AM33" s="169"/>
      <c r="AN33" s="170">
        <v>36</v>
      </c>
      <c r="AO33" s="171"/>
      <c r="AP33" s="172"/>
      <c r="AQ33" s="173"/>
      <c r="AR33" s="174"/>
      <c r="AS33" s="175"/>
      <c r="AT33" s="161" t="s">
        <v>23</v>
      </c>
      <c r="AU33" s="162">
        <v>31</v>
      </c>
      <c r="AV33" s="40" t="str">
        <f>CONCATENATE(AT34," L ",AU33)</f>
        <v xml:space="preserve"> L 31</v>
      </c>
      <c r="AW33" s="152" t="s">
        <v>109</v>
      </c>
      <c r="AX33" s="147" t="s">
        <v>107</v>
      </c>
      <c r="AZ33" s="176"/>
      <c r="BA33" s="177"/>
      <c r="BB33" s="177"/>
      <c r="BC33" s="178"/>
      <c r="BD33" s="160"/>
      <c r="BE33" s="161" t="s">
        <v>14</v>
      </c>
      <c r="BF33" s="162">
        <v>31</v>
      </c>
      <c r="BG33" s="179" t="str">
        <f>CONCATENATE(BE34," T ",BF33)</f>
        <v xml:space="preserve"> T 31</v>
      </c>
      <c r="BH33" s="162"/>
      <c r="BI33" s="167"/>
    </row>
    <row r="34" spans="1:61" ht="5.25" customHeight="1">
      <c r="A34" s="12"/>
      <c r="B34" s="12"/>
      <c r="C34" s="12"/>
      <c r="D34" s="12"/>
      <c r="E34" s="12"/>
      <c r="F34" s="12"/>
      <c r="G34" s="12"/>
      <c r="H34" s="12"/>
      <c r="I34" s="12"/>
      <c r="J34" s="14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80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spans="1:61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4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80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spans="1:61" ht="15.75" customHeight="1">
      <c r="A36" s="12"/>
      <c r="B36" s="12"/>
      <c r="C36" s="12"/>
      <c r="D36" s="74" t="s">
        <v>110</v>
      </c>
      <c r="E36" s="12"/>
      <c r="F36" s="12"/>
      <c r="G36" s="12"/>
      <c r="H36" s="12"/>
      <c r="I36" s="12"/>
      <c r="J36" s="14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80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spans="1:61" ht="15.75" customHeight="1">
      <c r="A37" s="12"/>
      <c r="B37" s="12"/>
      <c r="C37" s="12"/>
      <c r="D37" s="181" t="s">
        <v>111</v>
      </c>
      <c r="E37" s="12"/>
      <c r="F37" s="12"/>
      <c r="G37" s="12"/>
      <c r="H37" s="12"/>
      <c r="I37" s="12"/>
      <c r="J37" s="142"/>
      <c r="K37" s="12"/>
      <c r="L37" s="12"/>
      <c r="M37" s="12"/>
      <c r="N37" s="182" t="s">
        <v>112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80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spans="1:61" ht="15.75" customHeight="1">
      <c r="A38" s="12"/>
      <c r="B38" s="12"/>
      <c r="C38" s="12"/>
      <c r="D38" s="136" t="s">
        <v>113</v>
      </c>
      <c r="E38" s="12"/>
      <c r="F38" s="12"/>
      <c r="G38" s="12"/>
      <c r="H38" s="12"/>
      <c r="I38" s="12"/>
      <c r="J38" s="142"/>
      <c r="K38" s="12"/>
      <c r="L38" s="12"/>
      <c r="M38" s="12"/>
      <c r="N38" s="182" t="s">
        <v>114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80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spans="1:61" ht="15.75" customHeight="1">
      <c r="A39" s="12"/>
      <c r="B39" s="12"/>
      <c r="C39" s="12"/>
      <c r="D39" s="62" t="s">
        <v>115</v>
      </c>
      <c r="E39" s="12"/>
      <c r="F39" s="12"/>
      <c r="G39" s="12"/>
      <c r="H39" s="12"/>
      <c r="I39" s="12"/>
      <c r="J39" s="14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80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spans="1:61" ht="15.75" customHeight="1">
      <c r="A40" s="12"/>
      <c r="B40" s="12"/>
      <c r="C40" s="12"/>
      <c r="D40" s="128" t="s">
        <v>116</v>
      </c>
      <c r="E40" s="12"/>
      <c r="F40" s="12"/>
      <c r="G40" s="12"/>
      <c r="H40" s="12"/>
      <c r="I40" s="12"/>
      <c r="J40" s="14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80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 spans="1:61" ht="15.75" customHeight="1">
      <c r="A41" s="12"/>
      <c r="B41" s="12"/>
      <c r="C41" s="12"/>
      <c r="D41" s="218" t="s">
        <v>117</v>
      </c>
      <c r="E41" s="194"/>
      <c r="F41" s="12"/>
      <c r="G41" s="12"/>
      <c r="H41" s="12"/>
      <c r="I41" s="12"/>
      <c r="J41" s="14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80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 spans="1:61" ht="15.75" customHeight="1">
      <c r="A42" s="12"/>
      <c r="B42" s="12"/>
      <c r="C42" s="12"/>
      <c r="D42" s="55" t="s">
        <v>38</v>
      </c>
      <c r="E42" s="12"/>
      <c r="F42" s="12"/>
      <c r="G42" s="12"/>
      <c r="H42" s="12"/>
      <c r="I42" s="12"/>
      <c r="J42" s="14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80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 spans="1:61" ht="15.75" customHeight="1">
      <c r="A43" s="12"/>
      <c r="B43" s="12"/>
      <c r="C43" s="12"/>
      <c r="D43" s="200" t="s">
        <v>118</v>
      </c>
      <c r="E43" s="194"/>
      <c r="F43" s="12"/>
      <c r="G43" s="12"/>
      <c r="H43" s="12"/>
      <c r="I43" s="12"/>
      <c r="J43" s="14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80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 spans="1:61" ht="15.75" customHeight="1">
      <c r="A44" s="12"/>
      <c r="B44" s="12"/>
      <c r="C44" s="12"/>
      <c r="D44" s="193" t="s">
        <v>119</v>
      </c>
      <c r="E44" s="194"/>
      <c r="F44" s="12"/>
      <c r="G44" s="12"/>
      <c r="H44" s="12"/>
      <c r="I44" s="12"/>
      <c r="J44" s="14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80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 spans="1:61" ht="15.75" customHeight="1">
      <c r="A45" s="12"/>
      <c r="B45" s="12"/>
      <c r="C45" s="12"/>
      <c r="D45" s="183" t="s">
        <v>120</v>
      </c>
      <c r="E45" s="12"/>
      <c r="F45" s="12"/>
      <c r="G45" s="12"/>
      <c r="H45" s="12"/>
      <c r="I45" s="12"/>
      <c r="J45" s="14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80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 spans="1:61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4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80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 spans="1:61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4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80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 spans="1:61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4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80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 spans="1:61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4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80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 spans="1:61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4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80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 spans="1:6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4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80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 spans="1:61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4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80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 spans="1:61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4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80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 spans="1:61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4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80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 spans="1:61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4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80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 spans="1:61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4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80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 spans="1:61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4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80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 spans="1:61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4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80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 spans="1:61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4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80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 spans="1:61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4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80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 spans="1: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4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80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 spans="1:61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4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80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 spans="1:61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4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80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 spans="1:61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4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80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 spans="1:61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4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80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 spans="1:61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4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80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 spans="1:61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4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80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 spans="1:61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4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80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 spans="1:61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4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80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 spans="1:61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4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80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 spans="1:6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4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80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 spans="1:61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4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80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 spans="1:61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4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80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 spans="1:61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4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80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 spans="1:61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4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80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 spans="1:61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4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80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 spans="1:61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4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80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 spans="1:61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4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80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 spans="1:61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4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80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 spans="1:61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4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80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 spans="1:6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4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80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 spans="1:61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4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80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 spans="1:61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4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80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 spans="1:61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4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80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 spans="1:61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4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80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 spans="1:61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4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80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 spans="1:61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4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80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 spans="1:61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4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80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 spans="1:61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4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80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 spans="1:61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4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80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 spans="1:6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4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80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 spans="1:61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4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80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 spans="1:61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4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80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 spans="1:61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4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80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 spans="1:61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4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80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 spans="1:61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4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80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 spans="1:61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4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80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 spans="1:61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4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80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 spans="1:61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4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80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 spans="1:61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4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80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 spans="1:6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4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80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 spans="1:61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4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80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 spans="1:61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4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80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 spans="1:61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4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80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 spans="1:61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4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80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 spans="1:61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4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80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 spans="1:61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4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80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 spans="1:61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4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80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 spans="1:61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4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80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 spans="1:61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4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80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 spans="1:6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4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80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 spans="1:61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4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80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 spans="1:61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4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80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 spans="1:61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4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80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 spans="1:61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4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80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 spans="1:61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4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80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 spans="1:61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4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80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 spans="1:61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4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80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 spans="1:61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4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80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 spans="1:61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4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80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 spans="1:6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4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80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 spans="1:61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4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80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 spans="1:61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4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80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 spans="1:61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4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80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 spans="1:61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4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80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 spans="1:61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4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80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 spans="1:61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4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80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 spans="1:61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4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80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 spans="1:61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4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80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 spans="1:61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4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80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 spans="1:6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4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80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 spans="1:61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4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80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 spans="1:61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4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80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 spans="1:61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4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80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 spans="1:61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4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80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 spans="1:61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4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80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 spans="1:61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4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80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 spans="1:61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4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80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 spans="1:61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4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80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 spans="1:61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4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80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 spans="1:6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4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80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 spans="1:61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4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80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 spans="1:61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4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80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 spans="1:61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4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80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 spans="1:61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4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80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 spans="1:61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4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80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 spans="1:61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4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80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 spans="1:61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4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80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 spans="1:61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4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80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 spans="1:61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4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80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 spans="1:6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4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80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 spans="1:61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4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80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 spans="1:61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4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80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 spans="1:61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4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80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 spans="1:61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4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80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 spans="1:61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4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80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 spans="1:61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4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80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 spans="1:61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4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80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 spans="1:61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4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80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 spans="1:61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4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80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 spans="1: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4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80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 spans="1:61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4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80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 spans="1:61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4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80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 spans="1:61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4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80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 spans="1:61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4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80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 spans="1:61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4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80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 spans="1:61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4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80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 spans="1:61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4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80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 spans="1:61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4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80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 spans="1:61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4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80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 spans="1:6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4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80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 spans="1:61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4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80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 spans="1:61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4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80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 spans="1:61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4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80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 spans="1:61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4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80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 spans="1:61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4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80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 spans="1:61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4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80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 spans="1:61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4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80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 spans="1:61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4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80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 spans="1:61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4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80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 spans="1:6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4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80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 spans="1:61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4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80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 spans="1:61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4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80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 spans="1:61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4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80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 spans="1:61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4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80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 spans="1:61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4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80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 spans="1:61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4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80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 spans="1:61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4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80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 spans="1:61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4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80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 spans="1:61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4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80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 spans="1:6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4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80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 spans="1:61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4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80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 spans="1:61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4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80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 spans="1:61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4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80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 spans="1:61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4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80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 spans="1:61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4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80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 spans="1:61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4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80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 spans="1:61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4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80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 spans="1:61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4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80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 spans="1:61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4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80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 spans="1:6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4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80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 spans="1:61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4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80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 spans="1:61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4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80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 spans="1:61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4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80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 spans="1:61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4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80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 spans="1:61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4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80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 spans="1:61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4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80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 spans="1:61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4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80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 spans="1:61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4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80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 spans="1:61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4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80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 spans="1:6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4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80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 spans="1:61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4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80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 spans="1:61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4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80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 spans="1:61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4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80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 spans="1:61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4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80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 spans="1:61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4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80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 spans="1:61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4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80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 spans="1:61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4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80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 spans="1:61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4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80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 spans="1:61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4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80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 spans="1:6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4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80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 spans="1:61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4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80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 spans="1:61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4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80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 spans="1:61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4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80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 spans="1:61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4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80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 spans="1:61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4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80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 spans="1:61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4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80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 spans="1:61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4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80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 spans="1:61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4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80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 spans="1:61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4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80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 spans="1:6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4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80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 spans="1:61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4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80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 spans="1:61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4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80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 spans="1:61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4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80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 spans="1:61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4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80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 spans="1:61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4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80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 spans="1:61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4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80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 spans="1:61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4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80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 spans="1:61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4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80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 spans="1:61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4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80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 spans="1:6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4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80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 spans="1:61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4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80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 spans="1:61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4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80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 spans="1:61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4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80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 spans="1:61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4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80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 spans="1:61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4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80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 spans="1:61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4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80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 spans="1:61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4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80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 spans="1:61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4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80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 spans="1:61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4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80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 spans="1:6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4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80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 spans="1:61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4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80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 spans="1:61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4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80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 spans="1:61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4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80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 spans="1:61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4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80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 spans="1:61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4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80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 spans="1:61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4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80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 spans="1:61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4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80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 spans="1:61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4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80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 spans="1:61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4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80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 spans="1: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4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80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 spans="1:61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4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80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 spans="1:61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4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80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 spans="1:61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4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80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 spans="1:61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4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80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 spans="1:61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4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80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 spans="1:61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4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80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 spans="1:61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4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80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 spans="1:61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4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80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 spans="1:61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4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80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 spans="1:6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4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80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 spans="1:61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4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80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 spans="1:61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4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80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 spans="1:61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4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80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 spans="1:61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4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80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 spans="1:61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4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80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 spans="1:61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4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80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 spans="1:61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4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80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 spans="1:61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4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80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 spans="1:61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4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80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 spans="1:6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4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80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 spans="1:61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4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80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 spans="1:61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4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80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 spans="1:61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4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80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 spans="1:61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4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80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 spans="1:61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4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80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 spans="1:61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4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80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 spans="1:61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4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80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 spans="1:61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4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80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 spans="1:61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4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80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 spans="1:6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4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80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 spans="1:61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4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80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 spans="1:61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4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80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 spans="1:61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4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80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 spans="1:61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4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80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 spans="1:61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4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80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 spans="1:61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4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80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 spans="1:61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4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80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 spans="1:61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4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80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 spans="1:61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4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80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 spans="1:6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4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80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 spans="1:61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4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80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 spans="1:61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4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80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 spans="1:61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4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80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 spans="1:61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4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80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 spans="1:61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4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80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 spans="1:61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4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80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 spans="1:61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4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80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 spans="1:61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4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80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 spans="1:61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4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80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 spans="1:6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4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80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 spans="1:61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4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80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 spans="1:61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4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80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 spans="1:61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4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80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 spans="1:61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4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80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 spans="1:61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4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80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 spans="1:61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4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80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 spans="1:61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4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80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 spans="1:61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4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80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 spans="1:61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4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80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 spans="1:6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4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80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 spans="1:61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4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80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 spans="1:61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4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80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 spans="1:61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4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80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 spans="1:61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4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80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 spans="1:61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4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80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 spans="1:61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4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80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 spans="1:61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4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80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 spans="1:61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4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80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 spans="1:61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4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80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 spans="1:6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4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80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 spans="1:61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4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80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 spans="1:61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4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80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 spans="1:61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4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80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 spans="1:61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4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80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 spans="1:61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4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80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 spans="1:61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4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80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 spans="1:61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4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80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 spans="1:61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4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80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 spans="1:61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4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80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 spans="1:6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4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80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 spans="1:61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4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80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 spans="1:61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4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80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 spans="1:61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4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80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 spans="1:61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4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80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 spans="1:61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4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80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 spans="1:61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4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80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 spans="1:61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4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80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 spans="1:61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4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80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 spans="1:61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4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80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 spans="1:6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4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80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 spans="1:61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4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80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 spans="1:61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4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80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 spans="1:61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4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80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 spans="1:61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4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80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 spans="1:61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4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80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 spans="1:61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4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80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 spans="1:61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4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80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 spans="1:61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4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80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 spans="1:61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4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80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 spans="1: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4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80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 spans="1:61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4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80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 spans="1:61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4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80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 spans="1:61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4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80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 spans="1:61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4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80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 spans="1:61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4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80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 spans="1:61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4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80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 spans="1:61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4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80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 spans="1:61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4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80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 spans="1:61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4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80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 spans="1:6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4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80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 spans="1:61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4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80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 spans="1:61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4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80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 spans="1:61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4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80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 spans="1:61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4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80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 spans="1:61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4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80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 spans="1:61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4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80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 spans="1:61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4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80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 spans="1:61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4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80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 spans="1:61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4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80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 spans="1:6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4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80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 spans="1:61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4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80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 spans="1:61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4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80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 spans="1:61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4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80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 spans="1:61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4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80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 spans="1:61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4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80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 spans="1:61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4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80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 spans="1:61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4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80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 spans="1:61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4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80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 spans="1:61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4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80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 spans="1:6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4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80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 spans="1:61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4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80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 spans="1:61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4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80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 spans="1:61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4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80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 spans="1:61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4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80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 spans="1:61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4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80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 spans="1:61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4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80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 spans="1:61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4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80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 spans="1:61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4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80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 spans="1:61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4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80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 spans="1:6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4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80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 spans="1:61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4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80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 spans="1:61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4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80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 spans="1:61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4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80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 spans="1:61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4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80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 spans="1:61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4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80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 spans="1:61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4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80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 spans="1:61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4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80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 spans="1:61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4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80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 spans="1:61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4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80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 spans="1:6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4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80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 spans="1:61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4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80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 spans="1:61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4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80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 spans="1:61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4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80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 spans="1:61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4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80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 spans="1:61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4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80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 spans="1:61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4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80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 spans="1:61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4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80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 spans="1:61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4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80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 spans="1:61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4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80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 spans="1:6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4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80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 spans="1:61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4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80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 spans="1:61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4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80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 spans="1:61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4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80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 spans="1:61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4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80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 spans="1:61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4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80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  <row r="427" spans="1:61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4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80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</row>
    <row r="428" spans="1:61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4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80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</row>
    <row r="429" spans="1:61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4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80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</row>
    <row r="430" spans="1:61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4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80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</row>
    <row r="431" spans="1:6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4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80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</row>
    <row r="432" spans="1:61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4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80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</row>
    <row r="433" spans="1:61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4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80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</row>
    <row r="434" spans="1:61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4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80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</row>
    <row r="435" spans="1:61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4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80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</row>
    <row r="436" spans="1:61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4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80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</row>
    <row r="437" spans="1:61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4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80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</row>
    <row r="438" spans="1:61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4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80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</row>
    <row r="439" spans="1:61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4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80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</row>
    <row r="440" spans="1:61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4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80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</row>
    <row r="441" spans="1:6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4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80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</row>
    <row r="442" spans="1:61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4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80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</row>
    <row r="443" spans="1:61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4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80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</row>
    <row r="444" spans="1:61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4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80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</row>
    <row r="445" spans="1:61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4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80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</row>
    <row r="446" spans="1:61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4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80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</row>
    <row r="447" spans="1:61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4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80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</row>
    <row r="448" spans="1:61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4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80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</row>
    <row r="449" spans="1:61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4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80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</row>
    <row r="450" spans="1:61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4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80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</row>
    <row r="451" spans="1:6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4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80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</row>
    <row r="452" spans="1:61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4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80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</row>
    <row r="453" spans="1:61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4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80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</row>
    <row r="454" spans="1:61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4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80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</row>
    <row r="455" spans="1:61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4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80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</row>
    <row r="456" spans="1:61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4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80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</row>
    <row r="457" spans="1:61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4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80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</row>
    <row r="458" spans="1:61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4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80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</row>
    <row r="459" spans="1:61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4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80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</row>
    <row r="460" spans="1:61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4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80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</row>
    <row r="461" spans="1: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4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80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</row>
    <row r="462" spans="1:61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4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80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</row>
    <row r="463" spans="1:61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4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80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</row>
    <row r="464" spans="1:61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4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80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</row>
    <row r="465" spans="1:61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4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80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</row>
    <row r="466" spans="1:61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4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80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</row>
    <row r="467" spans="1:61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4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80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</row>
    <row r="468" spans="1:61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4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80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</row>
    <row r="469" spans="1:61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4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80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</row>
    <row r="470" spans="1:61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4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80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</row>
    <row r="471" spans="1:6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4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80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</row>
    <row r="472" spans="1:61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4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80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</row>
    <row r="473" spans="1:61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4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80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</row>
    <row r="474" spans="1:61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4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80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</row>
    <row r="475" spans="1:61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4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80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</row>
    <row r="476" spans="1:61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4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80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</row>
    <row r="477" spans="1:61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4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80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</row>
    <row r="478" spans="1:61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4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80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</row>
    <row r="479" spans="1:61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4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80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</row>
    <row r="480" spans="1:61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4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80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</row>
    <row r="481" spans="1:6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4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80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</row>
    <row r="482" spans="1:61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4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80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</row>
    <row r="483" spans="1:61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4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80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</row>
    <row r="484" spans="1:61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4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80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</row>
    <row r="485" spans="1:61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4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80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</row>
    <row r="486" spans="1:61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4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80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</row>
    <row r="487" spans="1:61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4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80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</row>
    <row r="488" spans="1:61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4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80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</row>
    <row r="489" spans="1:61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4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80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</row>
    <row r="490" spans="1:61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4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80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</row>
    <row r="491" spans="1:6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4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80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</row>
    <row r="492" spans="1:61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4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80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</row>
    <row r="493" spans="1:61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4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80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</row>
    <row r="494" spans="1:61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4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80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</row>
    <row r="495" spans="1:61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4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80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</row>
    <row r="496" spans="1:61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4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80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</row>
    <row r="497" spans="1:61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4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80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</row>
    <row r="498" spans="1:61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4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80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</row>
    <row r="499" spans="1:61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4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80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</row>
    <row r="500" spans="1:61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4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80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</row>
    <row r="501" spans="1:6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4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80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</row>
    <row r="502" spans="1:61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4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80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</row>
    <row r="503" spans="1:61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4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80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</row>
    <row r="504" spans="1:61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4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80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</row>
    <row r="505" spans="1:61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4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80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</row>
    <row r="506" spans="1:61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4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80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</row>
    <row r="507" spans="1:61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4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80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</row>
    <row r="508" spans="1:61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4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80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</row>
    <row r="509" spans="1:61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4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80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</row>
    <row r="510" spans="1:61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4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80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</row>
    <row r="511" spans="1:6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4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80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</row>
    <row r="512" spans="1:61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4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80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</row>
    <row r="513" spans="1:61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4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80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</row>
    <row r="514" spans="1:61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4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80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</row>
    <row r="515" spans="1:61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4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80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</row>
    <row r="516" spans="1:61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4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80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</row>
    <row r="517" spans="1:61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4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80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</row>
    <row r="518" spans="1:61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4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80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</row>
    <row r="519" spans="1:61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4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80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</row>
    <row r="520" spans="1:61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4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80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</row>
    <row r="521" spans="1:6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4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80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</row>
    <row r="522" spans="1:61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4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80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</row>
    <row r="523" spans="1:61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4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80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</row>
    <row r="524" spans="1:61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4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80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</row>
    <row r="525" spans="1:61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4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80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</row>
    <row r="526" spans="1:61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4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80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</row>
    <row r="527" spans="1:61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4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80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</row>
    <row r="528" spans="1:61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4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80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</row>
    <row r="529" spans="1:61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4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80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</row>
    <row r="530" spans="1:61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4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80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</row>
    <row r="531" spans="1:6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4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80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</row>
    <row r="532" spans="1:61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4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80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</row>
    <row r="533" spans="1:61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4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80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</row>
    <row r="534" spans="1:61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4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80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</row>
    <row r="535" spans="1:61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4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80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</row>
    <row r="536" spans="1:61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4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80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</row>
    <row r="537" spans="1:61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4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80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</row>
    <row r="538" spans="1:61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4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80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</row>
    <row r="539" spans="1:61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4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80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</row>
    <row r="540" spans="1:61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4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80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</row>
    <row r="541" spans="1:6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4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80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</row>
    <row r="542" spans="1:61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4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80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</row>
    <row r="543" spans="1:61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4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80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</row>
    <row r="544" spans="1:61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4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80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</row>
    <row r="545" spans="1:61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4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80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</row>
    <row r="546" spans="1:61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4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80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</row>
    <row r="547" spans="1:61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4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80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</row>
    <row r="548" spans="1:61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4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80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</row>
    <row r="549" spans="1:61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4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80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</row>
    <row r="550" spans="1:61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4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80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</row>
    <row r="551" spans="1:6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4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80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</row>
    <row r="552" spans="1:61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4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80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</row>
    <row r="553" spans="1:61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4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80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</row>
    <row r="554" spans="1:61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4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80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</row>
    <row r="555" spans="1:61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4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80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</row>
    <row r="556" spans="1:61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4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80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</row>
    <row r="557" spans="1:61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4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80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</row>
    <row r="558" spans="1:61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4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80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</row>
    <row r="559" spans="1:61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4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80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</row>
    <row r="560" spans="1:61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4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80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</row>
    <row r="561" spans="1: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4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80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</row>
    <row r="562" spans="1:61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4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80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</row>
    <row r="563" spans="1:61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4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80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</row>
    <row r="564" spans="1:61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4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80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</row>
    <row r="565" spans="1:61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4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80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</row>
    <row r="566" spans="1:61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4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80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</row>
    <row r="567" spans="1:61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4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80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</row>
    <row r="568" spans="1:61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4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80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</row>
    <row r="569" spans="1:61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4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80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</row>
    <row r="570" spans="1:61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4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80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</row>
    <row r="571" spans="1:6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4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80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</row>
    <row r="572" spans="1:61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4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80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</row>
    <row r="573" spans="1:61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4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80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</row>
    <row r="574" spans="1:61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4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80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</row>
    <row r="575" spans="1:61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4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80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</row>
    <row r="576" spans="1:61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4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80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</row>
    <row r="577" spans="1:61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4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80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</row>
    <row r="578" spans="1:61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4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80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</row>
    <row r="579" spans="1:61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4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80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</row>
    <row r="580" spans="1:61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4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80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</row>
    <row r="581" spans="1:6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4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80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</row>
    <row r="582" spans="1:61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4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80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</row>
    <row r="583" spans="1:61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4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80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</row>
    <row r="584" spans="1:61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4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80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</row>
    <row r="585" spans="1:61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4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80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</row>
    <row r="586" spans="1:61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4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80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</row>
    <row r="587" spans="1:61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4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80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</row>
    <row r="588" spans="1:61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4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80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</row>
    <row r="589" spans="1:61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4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80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</row>
    <row r="590" spans="1:61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4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80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</row>
    <row r="591" spans="1:6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4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80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</row>
    <row r="592" spans="1:61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4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80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</row>
    <row r="593" spans="1:61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4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80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</row>
    <row r="594" spans="1:61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4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80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</row>
    <row r="595" spans="1:61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4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80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</row>
    <row r="596" spans="1:61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4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80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</row>
    <row r="597" spans="1:61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4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80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</row>
    <row r="598" spans="1:61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4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80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</row>
    <row r="599" spans="1:61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4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80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</row>
    <row r="600" spans="1:61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4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80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</row>
    <row r="601" spans="1:6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4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80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</row>
    <row r="602" spans="1:61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4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80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</row>
    <row r="603" spans="1:61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4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80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</row>
    <row r="604" spans="1:61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4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80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</row>
    <row r="605" spans="1:61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4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80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</row>
    <row r="606" spans="1:61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4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80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</row>
    <row r="607" spans="1:61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4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80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</row>
    <row r="608" spans="1:61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4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80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</row>
    <row r="609" spans="1:61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4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80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</row>
    <row r="610" spans="1:61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4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80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</row>
    <row r="611" spans="1:6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4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80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</row>
    <row r="612" spans="1:61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4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80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</row>
    <row r="613" spans="1:61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4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80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</row>
    <row r="614" spans="1:61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4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80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</row>
    <row r="615" spans="1:61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4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80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</row>
    <row r="616" spans="1:61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4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80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</row>
    <row r="617" spans="1:61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4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80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</row>
    <row r="618" spans="1:61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4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80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</row>
    <row r="619" spans="1:61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4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80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</row>
    <row r="620" spans="1:61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4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80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</row>
    <row r="621" spans="1:6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4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80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</row>
    <row r="622" spans="1:61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4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80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</row>
    <row r="623" spans="1:61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4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80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</row>
    <row r="624" spans="1:61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4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80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</row>
    <row r="625" spans="1:61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4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80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</row>
    <row r="626" spans="1:61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4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80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</row>
    <row r="627" spans="1:61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4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80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</row>
    <row r="628" spans="1:61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4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80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</row>
    <row r="629" spans="1:61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4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80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</row>
    <row r="630" spans="1:61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4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80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</row>
    <row r="631" spans="1:6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4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80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</row>
    <row r="632" spans="1:61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4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80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</row>
    <row r="633" spans="1:61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4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80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</row>
    <row r="634" spans="1:61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4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80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</row>
    <row r="635" spans="1:61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4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80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</row>
    <row r="636" spans="1:61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4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80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</row>
    <row r="637" spans="1:61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4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80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</row>
    <row r="638" spans="1:61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4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80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</row>
    <row r="639" spans="1:61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4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80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</row>
    <row r="640" spans="1:61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4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80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</row>
    <row r="641" spans="1:6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4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80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</row>
    <row r="642" spans="1:61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4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80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</row>
    <row r="643" spans="1:61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4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80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</row>
    <row r="644" spans="1:61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4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80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</row>
    <row r="645" spans="1:61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4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80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</row>
    <row r="646" spans="1:61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4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80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</row>
    <row r="647" spans="1:61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4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80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</row>
    <row r="648" spans="1:61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4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80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</row>
    <row r="649" spans="1:61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4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80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</row>
    <row r="650" spans="1:61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4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80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</row>
    <row r="651" spans="1:6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4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80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</row>
    <row r="652" spans="1:61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4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80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</row>
    <row r="653" spans="1:61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4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80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</row>
    <row r="654" spans="1:61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4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80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</row>
    <row r="655" spans="1:61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4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80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</row>
    <row r="656" spans="1:61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4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80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</row>
    <row r="657" spans="1:61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4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80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</row>
    <row r="658" spans="1:61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4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80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</row>
    <row r="659" spans="1:61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4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80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</row>
    <row r="660" spans="1:61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4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80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</row>
    <row r="661" spans="1: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4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80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</row>
    <row r="662" spans="1:61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4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80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</row>
    <row r="663" spans="1:61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4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80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</row>
    <row r="664" spans="1:61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4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80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</row>
    <row r="665" spans="1:61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4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80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</row>
    <row r="666" spans="1:61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4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80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</row>
    <row r="667" spans="1:61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4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80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</row>
    <row r="668" spans="1:61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4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80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</row>
    <row r="669" spans="1:61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4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80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</row>
    <row r="670" spans="1:61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4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80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</row>
    <row r="671" spans="1:6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4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80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</row>
    <row r="672" spans="1:61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4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80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</row>
    <row r="673" spans="1:61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4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80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</row>
    <row r="674" spans="1:61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4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80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</row>
    <row r="675" spans="1:61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4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80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</row>
    <row r="676" spans="1:61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4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80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</row>
    <row r="677" spans="1:61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4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80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</row>
    <row r="678" spans="1:61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4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80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</row>
    <row r="679" spans="1:61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4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80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</row>
    <row r="680" spans="1:61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4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80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</row>
    <row r="681" spans="1:6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4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80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</row>
    <row r="682" spans="1:61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4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80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</row>
    <row r="683" spans="1:61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4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80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</row>
    <row r="684" spans="1:61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4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80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</row>
    <row r="685" spans="1:61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4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80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</row>
    <row r="686" spans="1:61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4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80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</row>
    <row r="687" spans="1:61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4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80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</row>
    <row r="688" spans="1:61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4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80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</row>
    <row r="689" spans="1:61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4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80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</row>
    <row r="690" spans="1:61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4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80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</row>
    <row r="691" spans="1:6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4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80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</row>
    <row r="692" spans="1:61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4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80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</row>
    <row r="693" spans="1:61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4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80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</row>
    <row r="694" spans="1:61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4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80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</row>
    <row r="695" spans="1:61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4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80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</row>
    <row r="696" spans="1:61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4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80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</row>
    <row r="697" spans="1:61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4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80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</row>
    <row r="698" spans="1:61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4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80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</row>
    <row r="699" spans="1:61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4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80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</row>
    <row r="700" spans="1:61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4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80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</row>
    <row r="701" spans="1:6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4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80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</row>
    <row r="702" spans="1:61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4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80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</row>
    <row r="703" spans="1:61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4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80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</row>
    <row r="704" spans="1:61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4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80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</row>
    <row r="705" spans="1:61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4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80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</row>
    <row r="706" spans="1:61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4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80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</row>
    <row r="707" spans="1:61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4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80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</row>
    <row r="708" spans="1:61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4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80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</row>
    <row r="709" spans="1:61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4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80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</row>
    <row r="710" spans="1:61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4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80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</row>
    <row r="711" spans="1:6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4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80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</row>
    <row r="712" spans="1:61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4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80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</row>
    <row r="713" spans="1:61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4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80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</row>
    <row r="714" spans="1:61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4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80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</row>
    <row r="715" spans="1:61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4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80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</row>
    <row r="716" spans="1:61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4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80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</row>
    <row r="717" spans="1:61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4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80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</row>
    <row r="718" spans="1:61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4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80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</row>
    <row r="719" spans="1:61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4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80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</row>
    <row r="720" spans="1:61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4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80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</row>
    <row r="721" spans="1:6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4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80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</row>
    <row r="722" spans="1:61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4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80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</row>
    <row r="723" spans="1:61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4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80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</row>
    <row r="724" spans="1:61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4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80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</row>
    <row r="725" spans="1:61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4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80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</row>
    <row r="726" spans="1:61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4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80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</row>
    <row r="727" spans="1:61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4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80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</row>
    <row r="728" spans="1:61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4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80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</row>
    <row r="729" spans="1:61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4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80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</row>
    <row r="730" spans="1:61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4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80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</row>
    <row r="731" spans="1:6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4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80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</row>
    <row r="732" spans="1:61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4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80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</row>
    <row r="733" spans="1:61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4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80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</row>
    <row r="734" spans="1:61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4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80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</row>
    <row r="735" spans="1:61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4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80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</row>
    <row r="736" spans="1:61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4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80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</row>
    <row r="737" spans="1:61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4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80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</row>
    <row r="738" spans="1:61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4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80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</row>
    <row r="739" spans="1:61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4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80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</row>
    <row r="740" spans="1:61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4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80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</row>
    <row r="741" spans="1:6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4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80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</row>
    <row r="742" spans="1:61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4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80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</row>
    <row r="743" spans="1:61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4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80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</row>
    <row r="744" spans="1:61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4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80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</row>
    <row r="745" spans="1:61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4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80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</row>
    <row r="746" spans="1:61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4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80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</row>
    <row r="747" spans="1:61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4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80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</row>
    <row r="748" spans="1:61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4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80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</row>
    <row r="749" spans="1:61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4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80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</row>
    <row r="750" spans="1:61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4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80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</row>
    <row r="751" spans="1:6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4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80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</row>
    <row r="752" spans="1:61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4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80"/>
      <c r="AY752" s="12"/>
      <c r="AZ752" s="12"/>
      <c r="BA752" s="12"/>
      <c r="BB752" s="12"/>
      <c r="BC752" s="12"/>
      <c r="BD752" s="12"/>
      <c r="BE752" s="12"/>
      <c r="BF752" s="12"/>
      <c r="BG752" s="12"/>
      <c r="BH752" s="12"/>
      <c r="BI752" s="12"/>
    </row>
    <row r="753" spans="1:61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4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80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</row>
    <row r="754" spans="1:61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4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80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</row>
    <row r="755" spans="1:61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4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80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</row>
    <row r="756" spans="1:61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4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80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</row>
    <row r="757" spans="1:61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4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80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</row>
    <row r="758" spans="1:61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4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80"/>
      <c r="AY758" s="12"/>
      <c r="AZ758" s="12"/>
      <c r="BA758" s="12"/>
      <c r="BB758" s="12"/>
      <c r="BC758" s="12"/>
      <c r="BD758" s="12"/>
      <c r="BE758" s="12"/>
      <c r="BF758" s="12"/>
      <c r="BG758" s="12"/>
      <c r="BH758" s="12"/>
      <c r="BI758" s="12"/>
    </row>
    <row r="759" spans="1:61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4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80"/>
      <c r="AY759" s="12"/>
      <c r="AZ759" s="12"/>
      <c r="BA759" s="12"/>
      <c r="BB759" s="12"/>
      <c r="BC759" s="12"/>
      <c r="BD759" s="12"/>
      <c r="BE759" s="12"/>
      <c r="BF759" s="12"/>
      <c r="BG759" s="12"/>
      <c r="BH759" s="12"/>
      <c r="BI759" s="12"/>
    </row>
    <row r="760" spans="1:61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4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80"/>
      <c r="AY760" s="12"/>
      <c r="AZ760" s="12"/>
      <c r="BA760" s="12"/>
      <c r="BB760" s="12"/>
      <c r="BC760" s="12"/>
      <c r="BD760" s="12"/>
      <c r="BE760" s="12"/>
      <c r="BF760" s="12"/>
      <c r="BG760" s="12"/>
      <c r="BH760" s="12"/>
      <c r="BI760" s="12"/>
    </row>
    <row r="761" spans="1: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4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80"/>
      <c r="AY761" s="12"/>
      <c r="AZ761" s="12"/>
      <c r="BA761" s="12"/>
      <c r="BB761" s="12"/>
      <c r="BC761" s="12"/>
      <c r="BD761" s="12"/>
      <c r="BE761" s="12"/>
      <c r="BF761" s="12"/>
      <c r="BG761" s="12"/>
      <c r="BH761" s="12"/>
      <c r="BI761" s="12"/>
    </row>
    <row r="762" spans="1:61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4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80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  <c r="BI762" s="12"/>
    </row>
    <row r="763" spans="1:61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4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80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  <c r="BI763" s="12"/>
    </row>
    <row r="764" spans="1:61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4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80"/>
      <c r="AY764" s="12"/>
      <c r="AZ764" s="12"/>
      <c r="BA764" s="12"/>
      <c r="BB764" s="12"/>
      <c r="BC764" s="12"/>
      <c r="BD764" s="12"/>
      <c r="BE764" s="12"/>
      <c r="BF764" s="12"/>
      <c r="BG764" s="12"/>
      <c r="BH764" s="12"/>
      <c r="BI764" s="12"/>
    </row>
    <row r="765" spans="1:61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4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80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  <c r="BI765" s="12"/>
    </row>
    <row r="766" spans="1:61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4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80"/>
      <c r="AY766" s="12"/>
      <c r="AZ766" s="12"/>
      <c r="BA766" s="12"/>
      <c r="BB766" s="12"/>
      <c r="BC766" s="12"/>
      <c r="BD766" s="12"/>
      <c r="BE766" s="12"/>
      <c r="BF766" s="12"/>
      <c r="BG766" s="12"/>
      <c r="BH766" s="12"/>
      <c r="BI766" s="12"/>
    </row>
    <row r="767" spans="1:61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4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80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  <c r="BI767" s="12"/>
    </row>
    <row r="768" spans="1:61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4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80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  <c r="BI768" s="12"/>
    </row>
    <row r="769" spans="1:61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4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80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</row>
    <row r="770" spans="1:61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4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80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</row>
    <row r="771" spans="1:6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4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80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  <c r="BI771" s="12"/>
    </row>
    <row r="772" spans="1:61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4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80"/>
      <c r="AY772" s="12"/>
      <c r="AZ772" s="12"/>
      <c r="BA772" s="12"/>
      <c r="BB772" s="12"/>
      <c r="BC772" s="12"/>
      <c r="BD772" s="12"/>
      <c r="BE772" s="12"/>
      <c r="BF772" s="12"/>
      <c r="BG772" s="12"/>
      <c r="BH772" s="12"/>
      <c r="BI772" s="12"/>
    </row>
    <row r="773" spans="1:61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4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80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  <c r="BI773" s="12"/>
    </row>
    <row r="774" spans="1:61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4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80"/>
      <c r="AY774" s="12"/>
      <c r="AZ774" s="12"/>
      <c r="BA774" s="12"/>
      <c r="BB774" s="12"/>
      <c r="BC774" s="12"/>
      <c r="BD774" s="12"/>
      <c r="BE774" s="12"/>
      <c r="BF774" s="12"/>
      <c r="BG774" s="12"/>
      <c r="BH774" s="12"/>
      <c r="BI774" s="12"/>
    </row>
    <row r="775" spans="1:61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4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80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  <c r="BI775" s="12"/>
    </row>
    <row r="776" spans="1:61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4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80"/>
      <c r="AY776" s="12"/>
      <c r="AZ776" s="12"/>
      <c r="BA776" s="12"/>
      <c r="BB776" s="12"/>
      <c r="BC776" s="12"/>
      <c r="BD776" s="12"/>
      <c r="BE776" s="12"/>
      <c r="BF776" s="12"/>
      <c r="BG776" s="12"/>
      <c r="BH776" s="12"/>
      <c r="BI776" s="12"/>
    </row>
    <row r="777" spans="1:61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4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80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  <c r="BI777" s="12"/>
    </row>
    <row r="778" spans="1:61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4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80"/>
      <c r="AY778" s="12"/>
      <c r="AZ778" s="12"/>
      <c r="BA778" s="12"/>
      <c r="BB778" s="12"/>
      <c r="BC778" s="12"/>
      <c r="BD778" s="12"/>
      <c r="BE778" s="12"/>
      <c r="BF778" s="12"/>
      <c r="BG778" s="12"/>
      <c r="BH778" s="12"/>
      <c r="BI778" s="12"/>
    </row>
    <row r="779" spans="1:61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4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80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  <c r="BI779" s="12"/>
    </row>
    <row r="780" spans="1:61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4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80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</row>
    <row r="781" spans="1:6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4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80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</row>
    <row r="782" spans="1:61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4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80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  <c r="BI782" s="12"/>
    </row>
    <row r="783" spans="1:61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4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80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</row>
    <row r="784" spans="1:61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4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80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</row>
    <row r="785" spans="1:61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4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80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</row>
    <row r="786" spans="1:61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4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80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  <c r="BI786" s="12"/>
    </row>
    <row r="787" spans="1:61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4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80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</row>
    <row r="788" spans="1:61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4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80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  <c r="BI788" s="12"/>
    </row>
    <row r="789" spans="1:61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4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80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</row>
    <row r="790" spans="1:61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4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80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  <c r="BI790" s="12"/>
    </row>
    <row r="791" spans="1:6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4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80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</row>
    <row r="792" spans="1:61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4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80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  <c r="BI792" s="12"/>
    </row>
    <row r="793" spans="1:61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4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80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</row>
    <row r="794" spans="1:61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4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80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</row>
    <row r="795" spans="1:61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4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80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</row>
    <row r="796" spans="1:61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4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80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  <c r="BI796" s="12"/>
    </row>
    <row r="797" spans="1:61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4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80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</row>
    <row r="798" spans="1:61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4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80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</row>
    <row r="799" spans="1:61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4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80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</row>
    <row r="800" spans="1:61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4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80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  <c r="BI800" s="12"/>
    </row>
    <row r="801" spans="1:6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4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80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</row>
    <row r="802" spans="1:61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4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80"/>
      <c r="AY802" s="12"/>
      <c r="AZ802" s="12"/>
      <c r="BA802" s="12"/>
      <c r="BB802" s="12"/>
      <c r="BC802" s="12"/>
      <c r="BD802" s="12"/>
      <c r="BE802" s="12"/>
      <c r="BF802" s="12"/>
      <c r="BG802" s="12"/>
      <c r="BH802" s="12"/>
      <c r="BI802" s="12"/>
    </row>
    <row r="803" spans="1:61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4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80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</row>
    <row r="804" spans="1:61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4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80"/>
      <c r="AY804" s="12"/>
      <c r="AZ804" s="12"/>
      <c r="BA804" s="12"/>
      <c r="BB804" s="12"/>
      <c r="BC804" s="12"/>
      <c r="BD804" s="12"/>
      <c r="BE804" s="12"/>
      <c r="BF804" s="12"/>
      <c r="BG804" s="12"/>
      <c r="BH804" s="12"/>
      <c r="BI804" s="12"/>
    </row>
    <row r="805" spans="1:61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4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80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  <c r="BI805" s="12"/>
    </row>
    <row r="806" spans="1:61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4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80"/>
      <c r="AY806" s="12"/>
      <c r="AZ806" s="12"/>
      <c r="BA806" s="12"/>
      <c r="BB806" s="12"/>
      <c r="BC806" s="12"/>
      <c r="BD806" s="12"/>
      <c r="BE806" s="12"/>
      <c r="BF806" s="12"/>
      <c r="BG806" s="12"/>
      <c r="BH806" s="12"/>
      <c r="BI806" s="12"/>
    </row>
    <row r="807" spans="1:61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4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80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</row>
    <row r="808" spans="1:61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4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80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</row>
    <row r="809" spans="1:61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4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80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</row>
    <row r="810" spans="1:61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4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80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  <c r="BI810" s="12"/>
    </row>
    <row r="811" spans="1:6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4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80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  <c r="BI811" s="12"/>
    </row>
    <row r="812" spans="1:61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4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80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  <c r="BI812" s="12"/>
    </row>
    <row r="813" spans="1:61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4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80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</row>
    <row r="814" spans="1:61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4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80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</row>
    <row r="815" spans="1:61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4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80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</row>
    <row r="816" spans="1:61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4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80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</row>
    <row r="817" spans="1:61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4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80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</row>
    <row r="818" spans="1:61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4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80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  <c r="BI818" s="12"/>
    </row>
    <row r="819" spans="1:61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4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80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</row>
    <row r="820" spans="1:61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4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80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  <c r="BI820" s="12"/>
    </row>
    <row r="821" spans="1:6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4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80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</row>
    <row r="822" spans="1:61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4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80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  <c r="BI822" s="12"/>
    </row>
    <row r="823" spans="1:61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4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80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</row>
    <row r="824" spans="1:61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4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80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</row>
    <row r="825" spans="1:61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4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80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</row>
    <row r="826" spans="1:61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4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80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  <c r="BI826" s="12"/>
    </row>
    <row r="827" spans="1:61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4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80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</row>
    <row r="828" spans="1:61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4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80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  <c r="BI828" s="12"/>
    </row>
    <row r="829" spans="1:61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4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80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</row>
    <row r="830" spans="1:61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4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80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</row>
    <row r="831" spans="1:6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4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80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</row>
    <row r="832" spans="1:61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4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80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  <c r="BI832" s="12"/>
    </row>
    <row r="833" spans="1:61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4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80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</row>
    <row r="834" spans="1:61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4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80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  <c r="BI834" s="12"/>
    </row>
    <row r="835" spans="1:61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4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80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</row>
    <row r="836" spans="1:61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4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80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  <c r="BI836" s="12"/>
    </row>
    <row r="837" spans="1:61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4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80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</row>
    <row r="838" spans="1:61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4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80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  <c r="BI838" s="12"/>
    </row>
    <row r="839" spans="1:61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4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80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</row>
    <row r="840" spans="1:61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4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80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  <c r="BI840" s="12"/>
    </row>
    <row r="841" spans="1:6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4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80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</row>
    <row r="842" spans="1:61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4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80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  <c r="BI842" s="12"/>
    </row>
    <row r="843" spans="1:61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4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80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</row>
    <row r="844" spans="1:61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4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80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  <c r="BI844" s="12"/>
    </row>
    <row r="845" spans="1:61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4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80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</row>
    <row r="846" spans="1:61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4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80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  <c r="BI846" s="12"/>
    </row>
    <row r="847" spans="1:61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4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80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</row>
    <row r="848" spans="1:61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4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80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  <c r="BI848" s="12"/>
    </row>
    <row r="849" spans="1:61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4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80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</row>
    <row r="850" spans="1:61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4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80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  <c r="BI850" s="12"/>
    </row>
    <row r="851" spans="1:6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4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80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</row>
    <row r="852" spans="1:61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4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80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</row>
    <row r="853" spans="1:61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4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80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</row>
    <row r="854" spans="1:61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4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80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  <c r="BI854" s="12"/>
    </row>
    <row r="855" spans="1:61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4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80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</row>
    <row r="856" spans="1:61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4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80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  <c r="BI856" s="12"/>
    </row>
    <row r="857" spans="1:61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4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80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</row>
    <row r="858" spans="1:61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4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80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</row>
    <row r="859" spans="1:61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4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80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</row>
    <row r="860" spans="1:61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4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80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  <c r="BI860" s="12"/>
    </row>
    <row r="861" spans="1: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4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80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</row>
    <row r="862" spans="1:61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4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80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</row>
    <row r="863" spans="1:61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4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80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</row>
    <row r="864" spans="1:61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4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80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  <c r="BI864" s="12"/>
    </row>
    <row r="865" spans="1:61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4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80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</row>
    <row r="866" spans="1:61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4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80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  <c r="BI866" s="12"/>
    </row>
    <row r="867" spans="1:61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4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80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</row>
    <row r="868" spans="1:61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4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80"/>
      <c r="AY868" s="12"/>
      <c r="AZ868" s="12"/>
      <c r="BA868" s="12"/>
      <c r="BB868" s="12"/>
      <c r="BC868" s="12"/>
      <c r="BD868" s="12"/>
      <c r="BE868" s="12"/>
      <c r="BF868" s="12"/>
      <c r="BG868" s="12"/>
      <c r="BH868" s="12"/>
      <c r="BI868" s="12"/>
    </row>
    <row r="869" spans="1:61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4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80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  <c r="BI869" s="12"/>
    </row>
    <row r="870" spans="1:61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4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80"/>
      <c r="AY870" s="12"/>
      <c r="AZ870" s="12"/>
      <c r="BA870" s="12"/>
      <c r="BB870" s="12"/>
      <c r="BC870" s="12"/>
      <c r="BD870" s="12"/>
      <c r="BE870" s="12"/>
      <c r="BF870" s="12"/>
      <c r="BG870" s="12"/>
      <c r="BH870" s="12"/>
      <c r="BI870" s="12"/>
    </row>
    <row r="871" spans="1:6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4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80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</row>
    <row r="872" spans="1:61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4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80"/>
      <c r="AY872" s="12"/>
      <c r="AZ872" s="12"/>
      <c r="BA872" s="12"/>
      <c r="BB872" s="12"/>
      <c r="BC872" s="12"/>
      <c r="BD872" s="12"/>
      <c r="BE872" s="12"/>
      <c r="BF872" s="12"/>
      <c r="BG872" s="12"/>
      <c r="BH872" s="12"/>
      <c r="BI872" s="12"/>
    </row>
    <row r="873" spans="1:61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4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80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  <c r="BI873" s="12"/>
    </row>
    <row r="874" spans="1:61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4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180"/>
      <c r="AY874" s="12"/>
      <c r="AZ874" s="12"/>
      <c r="BA874" s="12"/>
      <c r="BB874" s="12"/>
      <c r="BC874" s="12"/>
      <c r="BD874" s="12"/>
      <c r="BE874" s="12"/>
      <c r="BF874" s="12"/>
      <c r="BG874" s="12"/>
      <c r="BH874" s="12"/>
      <c r="BI874" s="12"/>
    </row>
    <row r="875" spans="1:61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4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80"/>
      <c r="AY875" s="12"/>
      <c r="AZ875" s="12"/>
      <c r="BA875" s="12"/>
      <c r="BB875" s="12"/>
      <c r="BC875" s="12"/>
      <c r="BD875" s="12"/>
      <c r="BE875" s="12"/>
      <c r="BF875" s="12"/>
      <c r="BG875" s="12"/>
      <c r="BH875" s="12"/>
      <c r="BI875" s="12"/>
    </row>
    <row r="876" spans="1:61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4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80"/>
      <c r="AY876" s="12"/>
      <c r="AZ876" s="12"/>
      <c r="BA876" s="12"/>
      <c r="BB876" s="12"/>
      <c r="BC876" s="12"/>
      <c r="BD876" s="12"/>
      <c r="BE876" s="12"/>
      <c r="BF876" s="12"/>
      <c r="BG876" s="12"/>
      <c r="BH876" s="12"/>
      <c r="BI876" s="12"/>
    </row>
    <row r="877" spans="1:61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4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80"/>
      <c r="AY877" s="12"/>
      <c r="AZ877" s="12"/>
      <c r="BA877" s="12"/>
      <c r="BB877" s="12"/>
      <c r="BC877" s="12"/>
      <c r="BD877" s="12"/>
      <c r="BE877" s="12"/>
      <c r="BF877" s="12"/>
      <c r="BG877" s="12"/>
      <c r="BH877" s="12"/>
      <c r="BI877" s="12"/>
    </row>
    <row r="878" spans="1:61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4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180"/>
      <c r="AY878" s="12"/>
      <c r="AZ878" s="12"/>
      <c r="BA878" s="12"/>
      <c r="BB878" s="12"/>
      <c r="BC878" s="12"/>
      <c r="BD878" s="12"/>
      <c r="BE878" s="12"/>
      <c r="BF878" s="12"/>
      <c r="BG878" s="12"/>
      <c r="BH878" s="12"/>
      <c r="BI878" s="12"/>
    </row>
    <row r="879" spans="1:61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4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80"/>
      <c r="AY879" s="12"/>
      <c r="AZ879" s="12"/>
      <c r="BA879" s="12"/>
      <c r="BB879" s="12"/>
      <c r="BC879" s="12"/>
      <c r="BD879" s="12"/>
      <c r="BE879" s="12"/>
      <c r="BF879" s="12"/>
      <c r="BG879" s="12"/>
      <c r="BH879" s="12"/>
      <c r="BI879" s="12"/>
    </row>
    <row r="880" spans="1:61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4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12"/>
      <c r="AV880" s="12"/>
      <c r="AW880" s="12"/>
      <c r="AX880" s="180"/>
      <c r="AY880" s="12"/>
      <c r="AZ880" s="12"/>
      <c r="BA880" s="12"/>
      <c r="BB880" s="12"/>
      <c r="BC880" s="12"/>
      <c r="BD880" s="12"/>
      <c r="BE880" s="12"/>
      <c r="BF880" s="12"/>
      <c r="BG880" s="12"/>
      <c r="BH880" s="12"/>
      <c r="BI880" s="12"/>
    </row>
    <row r="881" spans="1:6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4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180"/>
      <c r="AY881" s="12"/>
      <c r="AZ881" s="12"/>
      <c r="BA881" s="12"/>
      <c r="BB881" s="12"/>
      <c r="BC881" s="12"/>
      <c r="BD881" s="12"/>
      <c r="BE881" s="12"/>
      <c r="BF881" s="12"/>
      <c r="BG881" s="12"/>
      <c r="BH881" s="12"/>
      <c r="BI881" s="12"/>
    </row>
    <row r="882" spans="1:61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4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2"/>
      <c r="AU882" s="12"/>
      <c r="AV882" s="12"/>
      <c r="AW882" s="12"/>
      <c r="AX882" s="180"/>
      <c r="AY882" s="12"/>
      <c r="AZ882" s="12"/>
      <c r="BA882" s="12"/>
      <c r="BB882" s="12"/>
      <c r="BC882" s="12"/>
      <c r="BD882" s="12"/>
      <c r="BE882" s="12"/>
      <c r="BF882" s="12"/>
      <c r="BG882" s="12"/>
      <c r="BH882" s="12"/>
      <c r="BI882" s="12"/>
    </row>
    <row r="883" spans="1:61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4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180"/>
      <c r="AY883" s="12"/>
      <c r="AZ883" s="12"/>
      <c r="BA883" s="12"/>
      <c r="BB883" s="12"/>
      <c r="BC883" s="12"/>
      <c r="BD883" s="12"/>
      <c r="BE883" s="12"/>
      <c r="BF883" s="12"/>
      <c r="BG883" s="12"/>
      <c r="BH883" s="12"/>
      <c r="BI883" s="12"/>
    </row>
    <row r="884" spans="1:61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4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12"/>
      <c r="AV884" s="12"/>
      <c r="AW884" s="12"/>
      <c r="AX884" s="180"/>
      <c r="AY884" s="12"/>
      <c r="AZ884" s="12"/>
      <c r="BA884" s="12"/>
      <c r="BB884" s="12"/>
      <c r="BC884" s="12"/>
      <c r="BD884" s="12"/>
      <c r="BE884" s="12"/>
      <c r="BF884" s="12"/>
      <c r="BG884" s="12"/>
      <c r="BH884" s="12"/>
      <c r="BI884" s="12"/>
    </row>
    <row r="885" spans="1:61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4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80"/>
      <c r="AY885" s="12"/>
      <c r="AZ885" s="12"/>
      <c r="BA885" s="12"/>
      <c r="BB885" s="12"/>
      <c r="BC885" s="12"/>
      <c r="BD885" s="12"/>
      <c r="BE885" s="12"/>
      <c r="BF885" s="12"/>
      <c r="BG885" s="12"/>
      <c r="BH885" s="12"/>
      <c r="BI885" s="12"/>
    </row>
    <row r="886" spans="1:61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4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2"/>
      <c r="AU886" s="12"/>
      <c r="AV886" s="12"/>
      <c r="AW886" s="12"/>
      <c r="AX886" s="180"/>
      <c r="AY886" s="12"/>
      <c r="AZ886" s="12"/>
      <c r="BA886" s="12"/>
      <c r="BB886" s="12"/>
      <c r="BC886" s="12"/>
      <c r="BD886" s="12"/>
      <c r="BE886" s="12"/>
      <c r="BF886" s="12"/>
      <c r="BG886" s="12"/>
      <c r="BH886" s="12"/>
      <c r="BI886" s="12"/>
    </row>
    <row r="887" spans="1:61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4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180"/>
      <c r="AY887" s="12"/>
      <c r="AZ887" s="12"/>
      <c r="BA887" s="12"/>
      <c r="BB887" s="12"/>
      <c r="BC887" s="12"/>
      <c r="BD887" s="12"/>
      <c r="BE887" s="12"/>
      <c r="BF887" s="12"/>
      <c r="BG887" s="12"/>
      <c r="BH887" s="12"/>
      <c r="BI887" s="12"/>
    </row>
    <row r="888" spans="1:61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4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12"/>
      <c r="AV888" s="12"/>
      <c r="AW888" s="12"/>
      <c r="AX888" s="180"/>
      <c r="AY888" s="12"/>
      <c r="AZ888" s="12"/>
      <c r="BA888" s="12"/>
      <c r="BB888" s="12"/>
      <c r="BC888" s="12"/>
      <c r="BD888" s="12"/>
      <c r="BE888" s="12"/>
      <c r="BF888" s="12"/>
      <c r="BG888" s="12"/>
      <c r="BH888" s="12"/>
      <c r="BI888" s="12"/>
    </row>
    <row r="889" spans="1:61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4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180"/>
      <c r="AY889" s="12"/>
      <c r="AZ889" s="12"/>
      <c r="BA889" s="12"/>
      <c r="BB889" s="12"/>
      <c r="BC889" s="12"/>
      <c r="BD889" s="12"/>
      <c r="BE889" s="12"/>
      <c r="BF889" s="12"/>
      <c r="BG889" s="12"/>
      <c r="BH889" s="12"/>
      <c r="BI889" s="12"/>
    </row>
    <row r="890" spans="1:61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4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2"/>
      <c r="AU890" s="12"/>
      <c r="AV890" s="12"/>
      <c r="AW890" s="12"/>
      <c r="AX890" s="180"/>
      <c r="AY890" s="12"/>
      <c r="AZ890" s="12"/>
      <c r="BA890" s="12"/>
      <c r="BB890" s="12"/>
      <c r="BC890" s="12"/>
      <c r="BD890" s="12"/>
      <c r="BE890" s="12"/>
      <c r="BF890" s="12"/>
      <c r="BG890" s="12"/>
      <c r="BH890" s="12"/>
      <c r="BI890" s="12"/>
    </row>
    <row r="891" spans="1:6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4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180"/>
      <c r="AY891" s="12"/>
      <c r="AZ891" s="12"/>
      <c r="BA891" s="12"/>
      <c r="BB891" s="12"/>
      <c r="BC891" s="12"/>
      <c r="BD891" s="12"/>
      <c r="BE891" s="12"/>
      <c r="BF891" s="12"/>
      <c r="BG891" s="12"/>
      <c r="BH891" s="12"/>
      <c r="BI891" s="12"/>
    </row>
    <row r="892" spans="1:61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4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180"/>
      <c r="AY892" s="12"/>
      <c r="AZ892" s="12"/>
      <c r="BA892" s="12"/>
      <c r="BB892" s="12"/>
      <c r="BC892" s="12"/>
      <c r="BD892" s="12"/>
      <c r="BE892" s="12"/>
      <c r="BF892" s="12"/>
      <c r="BG892" s="12"/>
      <c r="BH892" s="12"/>
      <c r="BI892" s="12"/>
    </row>
    <row r="893" spans="1:61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4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180"/>
      <c r="AY893" s="12"/>
      <c r="AZ893" s="12"/>
      <c r="BA893" s="12"/>
      <c r="BB893" s="12"/>
      <c r="BC893" s="12"/>
      <c r="BD893" s="12"/>
      <c r="BE893" s="12"/>
      <c r="BF893" s="12"/>
      <c r="BG893" s="12"/>
      <c r="BH893" s="12"/>
      <c r="BI893" s="12"/>
    </row>
    <row r="894" spans="1:61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4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2"/>
      <c r="AU894" s="12"/>
      <c r="AV894" s="12"/>
      <c r="AW894" s="12"/>
      <c r="AX894" s="180"/>
      <c r="AY894" s="12"/>
      <c r="AZ894" s="12"/>
      <c r="BA894" s="12"/>
      <c r="BB894" s="12"/>
      <c r="BC894" s="12"/>
      <c r="BD894" s="12"/>
      <c r="BE894" s="12"/>
      <c r="BF894" s="12"/>
      <c r="BG894" s="12"/>
      <c r="BH894" s="12"/>
      <c r="BI894" s="12"/>
    </row>
    <row r="895" spans="1:61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4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180"/>
      <c r="AY895" s="12"/>
      <c r="AZ895" s="12"/>
      <c r="BA895" s="12"/>
      <c r="BB895" s="12"/>
      <c r="BC895" s="12"/>
      <c r="BD895" s="12"/>
      <c r="BE895" s="12"/>
      <c r="BF895" s="12"/>
      <c r="BG895" s="12"/>
      <c r="BH895" s="12"/>
      <c r="BI895" s="12"/>
    </row>
    <row r="896" spans="1:61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4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80"/>
      <c r="AY896" s="12"/>
      <c r="AZ896" s="12"/>
      <c r="BA896" s="12"/>
      <c r="BB896" s="12"/>
      <c r="BC896" s="12"/>
      <c r="BD896" s="12"/>
      <c r="BE896" s="12"/>
      <c r="BF896" s="12"/>
      <c r="BG896" s="12"/>
      <c r="BH896" s="12"/>
      <c r="BI896" s="12"/>
    </row>
    <row r="897" spans="1:61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4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180"/>
      <c r="AY897" s="12"/>
      <c r="AZ897" s="12"/>
      <c r="BA897" s="12"/>
      <c r="BB897" s="12"/>
      <c r="BC897" s="12"/>
      <c r="BD897" s="12"/>
      <c r="BE897" s="12"/>
      <c r="BF897" s="12"/>
      <c r="BG897" s="12"/>
      <c r="BH897" s="12"/>
      <c r="BI897" s="12"/>
    </row>
    <row r="898" spans="1:61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4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2"/>
      <c r="AU898" s="12"/>
      <c r="AV898" s="12"/>
      <c r="AW898" s="12"/>
      <c r="AX898" s="180"/>
      <c r="AY898" s="12"/>
      <c r="AZ898" s="12"/>
      <c r="BA898" s="12"/>
      <c r="BB898" s="12"/>
      <c r="BC898" s="12"/>
      <c r="BD898" s="12"/>
      <c r="BE898" s="12"/>
      <c r="BF898" s="12"/>
      <c r="BG898" s="12"/>
      <c r="BH898" s="12"/>
      <c r="BI898" s="12"/>
    </row>
    <row r="899" spans="1:61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4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180"/>
      <c r="AY899" s="12"/>
      <c r="AZ899" s="12"/>
      <c r="BA899" s="12"/>
      <c r="BB899" s="12"/>
      <c r="BC899" s="12"/>
      <c r="BD899" s="12"/>
      <c r="BE899" s="12"/>
      <c r="BF899" s="12"/>
      <c r="BG899" s="12"/>
      <c r="BH899" s="12"/>
      <c r="BI899" s="12"/>
    </row>
    <row r="900" spans="1:61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4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2"/>
      <c r="AU900" s="12"/>
      <c r="AV900" s="12"/>
      <c r="AW900" s="12"/>
      <c r="AX900" s="180"/>
      <c r="AY900" s="12"/>
      <c r="AZ900" s="12"/>
      <c r="BA900" s="12"/>
      <c r="BB900" s="12"/>
      <c r="BC900" s="12"/>
      <c r="BD900" s="12"/>
      <c r="BE900" s="12"/>
      <c r="BF900" s="12"/>
      <c r="BG900" s="12"/>
      <c r="BH900" s="12"/>
      <c r="BI900" s="12"/>
    </row>
    <row r="901" spans="1:6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4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180"/>
      <c r="AY901" s="12"/>
      <c r="AZ901" s="12"/>
      <c r="BA901" s="12"/>
      <c r="BB901" s="12"/>
      <c r="BC901" s="12"/>
      <c r="BD901" s="12"/>
      <c r="BE901" s="12"/>
      <c r="BF901" s="12"/>
      <c r="BG901" s="12"/>
      <c r="BH901" s="12"/>
      <c r="BI901" s="12"/>
    </row>
    <row r="902" spans="1:61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4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2"/>
      <c r="AU902" s="12"/>
      <c r="AV902" s="12"/>
      <c r="AW902" s="12"/>
      <c r="AX902" s="180"/>
      <c r="AY902" s="12"/>
      <c r="AZ902" s="12"/>
      <c r="BA902" s="12"/>
      <c r="BB902" s="12"/>
      <c r="BC902" s="12"/>
      <c r="BD902" s="12"/>
      <c r="BE902" s="12"/>
      <c r="BF902" s="12"/>
      <c r="BG902" s="12"/>
      <c r="BH902" s="12"/>
      <c r="BI902" s="12"/>
    </row>
    <row r="903" spans="1:61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4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180"/>
      <c r="AY903" s="12"/>
      <c r="AZ903" s="12"/>
      <c r="BA903" s="12"/>
      <c r="BB903" s="12"/>
      <c r="BC903" s="12"/>
      <c r="BD903" s="12"/>
      <c r="BE903" s="12"/>
      <c r="BF903" s="12"/>
      <c r="BG903" s="12"/>
      <c r="BH903" s="12"/>
      <c r="BI903" s="12"/>
    </row>
    <row r="904" spans="1:61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4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2"/>
      <c r="AU904" s="12"/>
      <c r="AV904" s="12"/>
      <c r="AW904" s="12"/>
      <c r="AX904" s="180"/>
      <c r="AY904" s="12"/>
      <c r="AZ904" s="12"/>
      <c r="BA904" s="12"/>
      <c r="BB904" s="12"/>
      <c r="BC904" s="12"/>
      <c r="BD904" s="12"/>
      <c r="BE904" s="12"/>
      <c r="BF904" s="12"/>
      <c r="BG904" s="12"/>
      <c r="BH904" s="12"/>
      <c r="BI904" s="12"/>
    </row>
    <row r="905" spans="1:61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4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180"/>
      <c r="AY905" s="12"/>
      <c r="AZ905" s="12"/>
      <c r="BA905" s="12"/>
      <c r="BB905" s="12"/>
      <c r="BC905" s="12"/>
      <c r="BD905" s="12"/>
      <c r="BE905" s="12"/>
      <c r="BF905" s="12"/>
      <c r="BG905" s="12"/>
      <c r="BH905" s="12"/>
      <c r="BI905" s="12"/>
    </row>
    <row r="906" spans="1:61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4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2"/>
      <c r="AU906" s="12"/>
      <c r="AV906" s="12"/>
      <c r="AW906" s="12"/>
      <c r="AX906" s="180"/>
      <c r="AY906" s="12"/>
      <c r="AZ906" s="12"/>
      <c r="BA906" s="12"/>
      <c r="BB906" s="12"/>
      <c r="BC906" s="12"/>
      <c r="BD906" s="12"/>
      <c r="BE906" s="12"/>
      <c r="BF906" s="12"/>
      <c r="BG906" s="12"/>
      <c r="BH906" s="12"/>
      <c r="BI906" s="12"/>
    </row>
    <row r="907" spans="1:61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4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80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  <c r="BI907" s="12"/>
    </row>
    <row r="908" spans="1:61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4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180"/>
      <c r="AY908" s="12"/>
      <c r="AZ908" s="12"/>
      <c r="BA908" s="12"/>
      <c r="BB908" s="12"/>
      <c r="BC908" s="12"/>
      <c r="BD908" s="12"/>
      <c r="BE908" s="12"/>
      <c r="BF908" s="12"/>
      <c r="BG908" s="12"/>
      <c r="BH908" s="12"/>
      <c r="BI908" s="12"/>
    </row>
    <row r="909" spans="1:61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4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180"/>
      <c r="AY909" s="12"/>
      <c r="AZ909" s="12"/>
      <c r="BA909" s="12"/>
      <c r="BB909" s="12"/>
      <c r="BC909" s="12"/>
      <c r="BD909" s="12"/>
      <c r="BE909" s="12"/>
      <c r="BF909" s="12"/>
      <c r="BG909" s="12"/>
      <c r="BH909" s="12"/>
      <c r="BI909" s="12"/>
    </row>
    <row r="910" spans="1:61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4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2"/>
      <c r="AU910" s="12"/>
      <c r="AV910" s="12"/>
      <c r="AW910" s="12"/>
      <c r="AX910" s="180"/>
      <c r="AY910" s="12"/>
      <c r="AZ910" s="12"/>
      <c r="BA910" s="12"/>
      <c r="BB910" s="12"/>
      <c r="BC910" s="12"/>
      <c r="BD910" s="12"/>
      <c r="BE910" s="12"/>
      <c r="BF910" s="12"/>
      <c r="BG910" s="12"/>
      <c r="BH910" s="12"/>
      <c r="BI910" s="12"/>
    </row>
    <row r="911" spans="1:6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4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80"/>
      <c r="AY911" s="12"/>
      <c r="AZ911" s="12"/>
      <c r="BA911" s="12"/>
      <c r="BB911" s="12"/>
      <c r="BC911" s="12"/>
      <c r="BD911" s="12"/>
      <c r="BE911" s="12"/>
      <c r="BF911" s="12"/>
      <c r="BG911" s="12"/>
      <c r="BH911" s="12"/>
      <c r="BI911" s="12"/>
    </row>
    <row r="912" spans="1:61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4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2"/>
      <c r="AU912" s="12"/>
      <c r="AV912" s="12"/>
      <c r="AW912" s="12"/>
      <c r="AX912" s="180"/>
      <c r="AY912" s="12"/>
      <c r="AZ912" s="12"/>
      <c r="BA912" s="12"/>
      <c r="BB912" s="12"/>
      <c r="BC912" s="12"/>
      <c r="BD912" s="12"/>
      <c r="BE912" s="12"/>
      <c r="BF912" s="12"/>
      <c r="BG912" s="12"/>
      <c r="BH912" s="12"/>
      <c r="BI912" s="12"/>
    </row>
    <row r="913" spans="1:61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4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180"/>
      <c r="AY913" s="12"/>
      <c r="AZ913" s="12"/>
      <c r="BA913" s="12"/>
      <c r="BB913" s="12"/>
      <c r="BC913" s="12"/>
      <c r="BD913" s="12"/>
      <c r="BE913" s="12"/>
      <c r="BF913" s="12"/>
      <c r="BG913" s="12"/>
      <c r="BH913" s="12"/>
      <c r="BI913" s="12"/>
    </row>
    <row r="914" spans="1:61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4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2"/>
      <c r="AU914" s="12"/>
      <c r="AV914" s="12"/>
      <c r="AW914" s="12"/>
      <c r="AX914" s="180"/>
      <c r="AY914" s="12"/>
      <c r="AZ914" s="12"/>
      <c r="BA914" s="12"/>
      <c r="BB914" s="12"/>
      <c r="BC914" s="12"/>
      <c r="BD914" s="12"/>
      <c r="BE914" s="12"/>
      <c r="BF914" s="12"/>
      <c r="BG914" s="12"/>
      <c r="BH914" s="12"/>
      <c r="BI914" s="12"/>
    </row>
    <row r="915" spans="1:61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4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180"/>
      <c r="AY915" s="12"/>
      <c r="AZ915" s="12"/>
      <c r="BA915" s="12"/>
      <c r="BB915" s="12"/>
      <c r="BC915" s="12"/>
      <c r="BD915" s="12"/>
      <c r="BE915" s="12"/>
      <c r="BF915" s="12"/>
      <c r="BG915" s="12"/>
      <c r="BH915" s="12"/>
      <c r="BI915" s="12"/>
    </row>
    <row r="916" spans="1:61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4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180"/>
      <c r="AY916" s="12"/>
      <c r="AZ916" s="12"/>
      <c r="BA916" s="12"/>
      <c r="BB916" s="12"/>
      <c r="BC916" s="12"/>
      <c r="BD916" s="12"/>
      <c r="BE916" s="12"/>
      <c r="BF916" s="12"/>
      <c r="BG916" s="12"/>
      <c r="BH916" s="12"/>
      <c r="BI916" s="12"/>
    </row>
    <row r="917" spans="1:61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4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80"/>
      <c r="AY917" s="12"/>
      <c r="AZ917" s="12"/>
      <c r="BA917" s="12"/>
      <c r="BB917" s="12"/>
      <c r="BC917" s="12"/>
      <c r="BD917" s="12"/>
      <c r="BE917" s="12"/>
      <c r="BF917" s="12"/>
      <c r="BG917" s="12"/>
      <c r="BH917" s="12"/>
      <c r="BI917" s="12"/>
    </row>
    <row r="918" spans="1:61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4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180"/>
      <c r="AY918" s="12"/>
      <c r="AZ918" s="12"/>
      <c r="BA918" s="12"/>
      <c r="BB918" s="12"/>
      <c r="BC918" s="12"/>
      <c r="BD918" s="12"/>
      <c r="BE918" s="12"/>
      <c r="BF918" s="12"/>
      <c r="BG918" s="12"/>
      <c r="BH918" s="12"/>
      <c r="BI918" s="12"/>
    </row>
    <row r="919" spans="1:61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4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180"/>
      <c r="AY919" s="12"/>
      <c r="AZ919" s="12"/>
      <c r="BA919" s="12"/>
      <c r="BB919" s="12"/>
      <c r="BC919" s="12"/>
      <c r="BD919" s="12"/>
      <c r="BE919" s="12"/>
      <c r="BF919" s="12"/>
      <c r="BG919" s="12"/>
      <c r="BH919" s="12"/>
      <c r="BI919" s="12"/>
    </row>
    <row r="920" spans="1:61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4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2"/>
      <c r="AU920" s="12"/>
      <c r="AV920" s="12"/>
      <c r="AW920" s="12"/>
      <c r="AX920" s="180"/>
      <c r="AY920" s="12"/>
      <c r="AZ920" s="12"/>
      <c r="BA920" s="12"/>
      <c r="BB920" s="12"/>
      <c r="BC920" s="12"/>
      <c r="BD920" s="12"/>
      <c r="BE920" s="12"/>
      <c r="BF920" s="12"/>
      <c r="BG920" s="12"/>
      <c r="BH920" s="12"/>
      <c r="BI920" s="12"/>
    </row>
    <row r="921" spans="1:6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4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80"/>
      <c r="AY921" s="12"/>
      <c r="AZ921" s="12"/>
      <c r="BA921" s="12"/>
      <c r="BB921" s="12"/>
      <c r="BC921" s="12"/>
      <c r="BD921" s="12"/>
      <c r="BE921" s="12"/>
      <c r="BF921" s="12"/>
      <c r="BG921" s="12"/>
      <c r="BH921" s="12"/>
      <c r="BI921" s="12"/>
    </row>
    <row r="922" spans="1:61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4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2"/>
      <c r="AU922" s="12"/>
      <c r="AV922" s="12"/>
      <c r="AW922" s="12"/>
      <c r="AX922" s="180"/>
      <c r="AY922" s="12"/>
      <c r="AZ922" s="12"/>
      <c r="BA922" s="12"/>
      <c r="BB922" s="12"/>
      <c r="BC922" s="12"/>
      <c r="BD922" s="12"/>
      <c r="BE922" s="12"/>
      <c r="BF922" s="12"/>
      <c r="BG922" s="12"/>
      <c r="BH922" s="12"/>
      <c r="BI922" s="12"/>
    </row>
    <row r="923" spans="1:61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4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180"/>
      <c r="AY923" s="12"/>
      <c r="AZ923" s="12"/>
      <c r="BA923" s="12"/>
      <c r="BB923" s="12"/>
      <c r="BC923" s="12"/>
      <c r="BD923" s="12"/>
      <c r="BE923" s="12"/>
      <c r="BF923" s="12"/>
      <c r="BG923" s="12"/>
      <c r="BH923" s="12"/>
      <c r="BI923" s="12"/>
    </row>
    <row r="924" spans="1:61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4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80"/>
      <c r="AY924" s="12"/>
      <c r="AZ924" s="12"/>
      <c r="BA924" s="12"/>
      <c r="BB924" s="12"/>
      <c r="BC924" s="12"/>
      <c r="BD924" s="12"/>
      <c r="BE924" s="12"/>
      <c r="BF924" s="12"/>
      <c r="BG924" s="12"/>
      <c r="BH924" s="12"/>
      <c r="BI924" s="12"/>
    </row>
    <row r="925" spans="1:61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4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180"/>
      <c r="AY925" s="12"/>
      <c r="AZ925" s="12"/>
      <c r="BA925" s="12"/>
      <c r="BB925" s="12"/>
      <c r="BC925" s="12"/>
      <c r="BD925" s="12"/>
      <c r="BE925" s="12"/>
      <c r="BF925" s="12"/>
      <c r="BG925" s="12"/>
      <c r="BH925" s="12"/>
      <c r="BI925" s="12"/>
    </row>
    <row r="926" spans="1:61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4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12"/>
      <c r="AU926" s="12"/>
      <c r="AV926" s="12"/>
      <c r="AW926" s="12"/>
      <c r="AX926" s="180"/>
      <c r="AY926" s="12"/>
      <c r="AZ926" s="12"/>
      <c r="BA926" s="12"/>
      <c r="BB926" s="12"/>
      <c r="BC926" s="12"/>
      <c r="BD926" s="12"/>
      <c r="BE926" s="12"/>
      <c r="BF926" s="12"/>
      <c r="BG926" s="12"/>
      <c r="BH926" s="12"/>
      <c r="BI926" s="12"/>
    </row>
    <row r="927" spans="1:61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4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80"/>
      <c r="AY927" s="12"/>
      <c r="AZ927" s="12"/>
      <c r="BA927" s="12"/>
      <c r="BB927" s="12"/>
      <c r="BC927" s="12"/>
      <c r="BD927" s="12"/>
      <c r="BE927" s="12"/>
      <c r="BF927" s="12"/>
      <c r="BG927" s="12"/>
      <c r="BH927" s="12"/>
      <c r="BI927" s="12"/>
    </row>
    <row r="928" spans="1:61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4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180"/>
      <c r="AY928" s="12"/>
      <c r="AZ928" s="12"/>
      <c r="BA928" s="12"/>
      <c r="BB928" s="12"/>
      <c r="BC928" s="12"/>
      <c r="BD928" s="12"/>
      <c r="BE928" s="12"/>
      <c r="BF928" s="12"/>
      <c r="BG928" s="12"/>
      <c r="BH928" s="12"/>
      <c r="BI928" s="12"/>
    </row>
    <row r="929" spans="1:61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4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180"/>
      <c r="AY929" s="12"/>
      <c r="AZ929" s="12"/>
      <c r="BA929" s="12"/>
      <c r="BB929" s="12"/>
      <c r="BC929" s="12"/>
      <c r="BD929" s="12"/>
      <c r="BE929" s="12"/>
      <c r="BF929" s="12"/>
      <c r="BG929" s="12"/>
      <c r="BH929" s="12"/>
      <c r="BI929" s="12"/>
    </row>
    <row r="930" spans="1:61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4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12"/>
      <c r="AU930" s="12"/>
      <c r="AV930" s="12"/>
      <c r="AW930" s="12"/>
      <c r="AX930" s="180"/>
      <c r="AY930" s="12"/>
      <c r="AZ930" s="12"/>
      <c r="BA930" s="12"/>
      <c r="BB930" s="12"/>
      <c r="BC930" s="12"/>
      <c r="BD930" s="12"/>
      <c r="BE930" s="12"/>
      <c r="BF930" s="12"/>
      <c r="BG930" s="12"/>
      <c r="BH930" s="12"/>
      <c r="BI930" s="12"/>
    </row>
    <row r="931" spans="1:6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4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80"/>
      <c r="AY931" s="12"/>
      <c r="AZ931" s="12"/>
      <c r="BA931" s="12"/>
      <c r="BB931" s="12"/>
      <c r="BC931" s="12"/>
      <c r="BD931" s="12"/>
      <c r="BE931" s="12"/>
      <c r="BF931" s="12"/>
      <c r="BG931" s="12"/>
      <c r="BH931" s="12"/>
      <c r="BI931" s="12"/>
    </row>
    <row r="932" spans="1:61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4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180"/>
      <c r="AY932" s="12"/>
      <c r="AZ932" s="12"/>
      <c r="BA932" s="12"/>
      <c r="BB932" s="12"/>
      <c r="BC932" s="12"/>
      <c r="BD932" s="12"/>
      <c r="BE932" s="12"/>
      <c r="BF932" s="12"/>
      <c r="BG932" s="12"/>
      <c r="BH932" s="12"/>
      <c r="BI932" s="12"/>
    </row>
    <row r="933" spans="1:61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4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80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</row>
    <row r="934" spans="1:61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4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12"/>
      <c r="AU934" s="12"/>
      <c r="AV934" s="12"/>
      <c r="AW934" s="12"/>
      <c r="AX934" s="180"/>
      <c r="AY934" s="12"/>
      <c r="AZ934" s="12"/>
      <c r="BA934" s="12"/>
      <c r="BB934" s="12"/>
      <c r="BC934" s="12"/>
      <c r="BD934" s="12"/>
      <c r="BE934" s="12"/>
      <c r="BF934" s="12"/>
      <c r="BG934" s="12"/>
      <c r="BH934" s="12"/>
      <c r="BI934" s="12"/>
    </row>
    <row r="935" spans="1:61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4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180"/>
      <c r="AY935" s="12"/>
      <c r="AZ935" s="12"/>
      <c r="BA935" s="12"/>
      <c r="BB935" s="12"/>
      <c r="BC935" s="12"/>
      <c r="BD935" s="12"/>
      <c r="BE935" s="12"/>
      <c r="BF935" s="12"/>
      <c r="BG935" s="12"/>
      <c r="BH935" s="12"/>
      <c r="BI935" s="12"/>
    </row>
    <row r="936" spans="1:61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4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12"/>
      <c r="AU936" s="12"/>
      <c r="AV936" s="12"/>
      <c r="AW936" s="12"/>
      <c r="AX936" s="180"/>
      <c r="AY936" s="12"/>
      <c r="AZ936" s="12"/>
      <c r="BA936" s="12"/>
      <c r="BB936" s="12"/>
      <c r="BC936" s="12"/>
      <c r="BD936" s="12"/>
      <c r="BE936" s="12"/>
      <c r="BF936" s="12"/>
      <c r="BG936" s="12"/>
      <c r="BH936" s="12"/>
      <c r="BI936" s="12"/>
    </row>
    <row r="937" spans="1:61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4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80"/>
      <c r="AY937" s="12"/>
      <c r="AZ937" s="12"/>
      <c r="BA937" s="12"/>
      <c r="BB937" s="12"/>
      <c r="BC937" s="12"/>
      <c r="BD937" s="12"/>
      <c r="BE937" s="12"/>
      <c r="BF937" s="12"/>
      <c r="BG937" s="12"/>
      <c r="BH937" s="12"/>
      <c r="BI937" s="12"/>
    </row>
    <row r="938" spans="1:61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4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12"/>
      <c r="AU938" s="12"/>
      <c r="AV938" s="12"/>
      <c r="AW938" s="12"/>
      <c r="AX938" s="180"/>
      <c r="AY938" s="12"/>
      <c r="AZ938" s="12"/>
      <c r="BA938" s="12"/>
      <c r="BB938" s="12"/>
      <c r="BC938" s="12"/>
      <c r="BD938" s="12"/>
      <c r="BE938" s="12"/>
      <c r="BF938" s="12"/>
      <c r="BG938" s="12"/>
      <c r="BH938" s="12"/>
      <c r="BI938" s="12"/>
    </row>
    <row r="939" spans="1:61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4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180"/>
      <c r="AY939" s="12"/>
      <c r="AZ939" s="12"/>
      <c r="BA939" s="12"/>
      <c r="BB939" s="12"/>
      <c r="BC939" s="12"/>
      <c r="BD939" s="12"/>
      <c r="BE939" s="12"/>
      <c r="BF939" s="12"/>
      <c r="BG939" s="12"/>
      <c r="BH939" s="12"/>
      <c r="BI939" s="12"/>
    </row>
    <row r="940" spans="1:61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4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12"/>
      <c r="AU940" s="12"/>
      <c r="AV940" s="12"/>
      <c r="AW940" s="12"/>
      <c r="AX940" s="180"/>
      <c r="AY940" s="12"/>
      <c r="AZ940" s="12"/>
      <c r="BA940" s="12"/>
      <c r="BB940" s="12"/>
      <c r="BC940" s="12"/>
      <c r="BD940" s="12"/>
      <c r="BE940" s="12"/>
      <c r="BF940" s="12"/>
      <c r="BG940" s="12"/>
      <c r="BH940" s="12"/>
      <c r="BI940" s="12"/>
    </row>
    <row r="941" spans="1:6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4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80"/>
      <c r="AY941" s="12"/>
      <c r="AZ941" s="12"/>
      <c r="BA941" s="12"/>
      <c r="BB941" s="12"/>
      <c r="BC941" s="12"/>
      <c r="BD941" s="12"/>
      <c r="BE941" s="12"/>
      <c r="BF941" s="12"/>
      <c r="BG941" s="12"/>
      <c r="BH941" s="12"/>
      <c r="BI941" s="12"/>
    </row>
    <row r="942" spans="1:61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4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12"/>
      <c r="AU942" s="12"/>
      <c r="AV942" s="12"/>
      <c r="AW942" s="12"/>
      <c r="AX942" s="180"/>
      <c r="AY942" s="12"/>
      <c r="AZ942" s="12"/>
      <c r="BA942" s="12"/>
      <c r="BB942" s="12"/>
      <c r="BC942" s="12"/>
      <c r="BD942" s="12"/>
      <c r="BE942" s="12"/>
      <c r="BF942" s="12"/>
      <c r="BG942" s="12"/>
      <c r="BH942" s="12"/>
      <c r="BI942" s="12"/>
    </row>
    <row r="943" spans="1:61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4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180"/>
      <c r="AY943" s="12"/>
      <c r="AZ943" s="12"/>
      <c r="BA943" s="12"/>
      <c r="BB943" s="12"/>
      <c r="BC943" s="12"/>
      <c r="BD943" s="12"/>
      <c r="BE943" s="12"/>
      <c r="BF943" s="12"/>
      <c r="BG943" s="12"/>
      <c r="BH943" s="12"/>
      <c r="BI943" s="12"/>
    </row>
    <row r="944" spans="1:61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4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180"/>
      <c r="AY944" s="12"/>
      <c r="AZ944" s="12"/>
      <c r="BA944" s="12"/>
      <c r="BB944" s="12"/>
      <c r="BC944" s="12"/>
      <c r="BD944" s="12"/>
      <c r="BE944" s="12"/>
      <c r="BF944" s="12"/>
      <c r="BG944" s="12"/>
      <c r="BH944" s="12"/>
      <c r="BI944" s="12"/>
    </row>
    <row r="945" spans="1:61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4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80"/>
      <c r="AY945" s="12"/>
      <c r="AZ945" s="12"/>
      <c r="BA945" s="12"/>
      <c r="BB945" s="12"/>
      <c r="BC945" s="12"/>
      <c r="BD945" s="12"/>
      <c r="BE945" s="12"/>
      <c r="BF945" s="12"/>
      <c r="BG945" s="12"/>
      <c r="BH945" s="12"/>
      <c r="BI945" s="12"/>
    </row>
    <row r="946" spans="1:61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4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80"/>
      <c r="AY946" s="12"/>
      <c r="AZ946" s="12"/>
      <c r="BA946" s="12"/>
      <c r="BB946" s="12"/>
      <c r="BC946" s="12"/>
      <c r="BD946" s="12"/>
      <c r="BE946" s="12"/>
      <c r="BF946" s="12"/>
      <c r="BG946" s="12"/>
      <c r="BH946" s="12"/>
      <c r="BI946" s="12"/>
    </row>
    <row r="947" spans="1:61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4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80"/>
      <c r="AY947" s="12"/>
      <c r="AZ947" s="12"/>
      <c r="BA947" s="12"/>
      <c r="BB947" s="12"/>
      <c r="BC947" s="12"/>
      <c r="BD947" s="12"/>
      <c r="BE947" s="12"/>
      <c r="BF947" s="12"/>
      <c r="BG947" s="12"/>
      <c r="BH947" s="12"/>
      <c r="BI947" s="12"/>
    </row>
    <row r="948" spans="1:61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4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180"/>
      <c r="AY948" s="12"/>
      <c r="AZ948" s="12"/>
      <c r="BA948" s="12"/>
      <c r="BB948" s="12"/>
      <c r="BC948" s="12"/>
      <c r="BD948" s="12"/>
      <c r="BE948" s="12"/>
      <c r="BF948" s="12"/>
      <c r="BG948" s="12"/>
      <c r="BH948" s="12"/>
      <c r="BI948" s="12"/>
    </row>
    <row r="949" spans="1:61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4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180"/>
      <c r="AY949" s="12"/>
      <c r="AZ949" s="12"/>
      <c r="BA949" s="12"/>
      <c r="BB949" s="12"/>
      <c r="BC949" s="12"/>
      <c r="BD949" s="12"/>
      <c r="BE949" s="12"/>
      <c r="BF949" s="12"/>
      <c r="BG949" s="12"/>
      <c r="BH949" s="12"/>
      <c r="BI949" s="12"/>
    </row>
    <row r="950" spans="1:61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4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2"/>
      <c r="AU950" s="12"/>
      <c r="AV950" s="12"/>
      <c r="AW950" s="12"/>
      <c r="AX950" s="180"/>
      <c r="AY950" s="12"/>
      <c r="AZ950" s="12"/>
      <c r="BA950" s="12"/>
      <c r="BB950" s="12"/>
      <c r="BC950" s="12"/>
      <c r="BD950" s="12"/>
      <c r="BE950" s="12"/>
      <c r="BF950" s="12"/>
      <c r="BG950" s="12"/>
      <c r="BH950" s="12"/>
      <c r="BI950" s="12"/>
    </row>
    <row r="951" spans="1:6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4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180"/>
      <c r="AY951" s="12"/>
      <c r="AZ951" s="12"/>
      <c r="BA951" s="12"/>
      <c r="BB951" s="12"/>
      <c r="BC951" s="12"/>
      <c r="BD951" s="12"/>
      <c r="BE951" s="12"/>
      <c r="BF951" s="12"/>
      <c r="BG951" s="12"/>
      <c r="BH951" s="12"/>
      <c r="BI951" s="12"/>
    </row>
    <row r="952" spans="1:61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4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2"/>
      <c r="AU952" s="12"/>
      <c r="AV952" s="12"/>
      <c r="AW952" s="12"/>
      <c r="AX952" s="180"/>
      <c r="AY952" s="12"/>
      <c r="AZ952" s="12"/>
      <c r="BA952" s="12"/>
      <c r="BB952" s="12"/>
      <c r="BC952" s="12"/>
      <c r="BD952" s="12"/>
      <c r="BE952" s="12"/>
      <c r="BF952" s="12"/>
      <c r="BG952" s="12"/>
      <c r="BH952" s="12"/>
      <c r="BI952" s="12"/>
    </row>
    <row r="953" spans="1:61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4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80"/>
      <c r="AY953" s="12"/>
      <c r="AZ953" s="12"/>
      <c r="BA953" s="12"/>
      <c r="BB953" s="12"/>
      <c r="BC953" s="12"/>
      <c r="BD953" s="12"/>
      <c r="BE953" s="12"/>
      <c r="BF953" s="12"/>
      <c r="BG953" s="12"/>
      <c r="BH953" s="12"/>
      <c r="BI953" s="12"/>
    </row>
    <row r="954" spans="1:61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4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12"/>
      <c r="AU954" s="12"/>
      <c r="AV954" s="12"/>
      <c r="AW954" s="12"/>
      <c r="AX954" s="180"/>
      <c r="AY954" s="12"/>
      <c r="AZ954" s="12"/>
      <c r="BA954" s="12"/>
      <c r="BB954" s="12"/>
      <c r="BC954" s="12"/>
      <c r="BD954" s="12"/>
      <c r="BE954" s="12"/>
      <c r="BF954" s="12"/>
      <c r="BG954" s="12"/>
      <c r="BH954" s="12"/>
      <c r="BI954" s="12"/>
    </row>
    <row r="955" spans="1:61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4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180"/>
      <c r="AY955" s="12"/>
      <c r="AZ955" s="12"/>
      <c r="BA955" s="12"/>
      <c r="BB955" s="12"/>
      <c r="BC955" s="12"/>
      <c r="BD955" s="12"/>
      <c r="BE955" s="12"/>
      <c r="BF955" s="12"/>
      <c r="BG955" s="12"/>
      <c r="BH955" s="12"/>
      <c r="BI955" s="12"/>
    </row>
    <row r="956" spans="1:61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4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180"/>
      <c r="AY956" s="12"/>
      <c r="AZ956" s="12"/>
      <c r="BA956" s="12"/>
      <c r="BB956" s="12"/>
      <c r="BC956" s="12"/>
      <c r="BD956" s="12"/>
      <c r="BE956" s="12"/>
      <c r="BF956" s="12"/>
      <c r="BG956" s="12"/>
      <c r="BH956" s="12"/>
      <c r="BI956" s="12"/>
    </row>
    <row r="957" spans="1:61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4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80"/>
      <c r="AY957" s="12"/>
      <c r="AZ957" s="12"/>
      <c r="BA957" s="12"/>
      <c r="BB957" s="12"/>
      <c r="BC957" s="12"/>
      <c r="BD957" s="12"/>
      <c r="BE957" s="12"/>
      <c r="BF957" s="12"/>
      <c r="BG957" s="12"/>
      <c r="BH957" s="12"/>
      <c r="BI957" s="12"/>
    </row>
    <row r="958" spans="1:61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4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180"/>
      <c r="AY958" s="12"/>
      <c r="AZ958" s="12"/>
      <c r="BA958" s="12"/>
      <c r="BB958" s="12"/>
      <c r="BC958" s="12"/>
      <c r="BD958" s="12"/>
      <c r="BE958" s="12"/>
      <c r="BF958" s="12"/>
      <c r="BG958" s="12"/>
      <c r="BH958" s="12"/>
      <c r="BI958" s="12"/>
    </row>
    <row r="959" spans="1:61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4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180"/>
      <c r="AY959" s="12"/>
      <c r="AZ959" s="12"/>
      <c r="BA959" s="12"/>
      <c r="BB959" s="12"/>
      <c r="BC959" s="12"/>
      <c r="BD959" s="12"/>
      <c r="BE959" s="12"/>
      <c r="BF959" s="12"/>
      <c r="BG959" s="12"/>
      <c r="BH959" s="12"/>
      <c r="BI959" s="12"/>
    </row>
    <row r="960" spans="1:61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4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2"/>
      <c r="AU960" s="12"/>
      <c r="AV960" s="12"/>
      <c r="AW960" s="12"/>
      <c r="AX960" s="180"/>
      <c r="AY960" s="12"/>
      <c r="AZ960" s="12"/>
      <c r="BA960" s="12"/>
      <c r="BB960" s="12"/>
      <c r="BC960" s="12"/>
      <c r="BD960" s="12"/>
      <c r="BE960" s="12"/>
      <c r="BF960" s="12"/>
      <c r="BG960" s="12"/>
      <c r="BH960" s="12"/>
      <c r="BI960" s="12"/>
    </row>
    <row r="961" spans="1: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4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180"/>
      <c r="AY961" s="12"/>
      <c r="AZ961" s="12"/>
      <c r="BA961" s="12"/>
      <c r="BB961" s="12"/>
      <c r="BC961" s="12"/>
      <c r="BD961" s="12"/>
      <c r="BE961" s="12"/>
      <c r="BF961" s="12"/>
      <c r="BG961" s="12"/>
      <c r="BH961" s="12"/>
      <c r="BI961" s="12"/>
    </row>
    <row r="962" spans="1:61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4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2"/>
      <c r="AU962" s="12"/>
      <c r="AV962" s="12"/>
      <c r="AW962" s="12"/>
      <c r="AX962" s="180"/>
      <c r="AY962" s="12"/>
      <c r="AZ962" s="12"/>
      <c r="BA962" s="12"/>
      <c r="BB962" s="12"/>
      <c r="BC962" s="12"/>
      <c r="BD962" s="12"/>
      <c r="BE962" s="12"/>
      <c r="BF962" s="12"/>
      <c r="BG962" s="12"/>
      <c r="BH962" s="12"/>
      <c r="BI962" s="12"/>
    </row>
    <row r="963" spans="1:61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4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180"/>
      <c r="AY963" s="12"/>
      <c r="AZ963" s="12"/>
      <c r="BA963" s="12"/>
      <c r="BB963" s="12"/>
      <c r="BC963" s="12"/>
      <c r="BD963" s="12"/>
      <c r="BE963" s="12"/>
      <c r="BF963" s="12"/>
      <c r="BG963" s="12"/>
      <c r="BH963" s="12"/>
      <c r="BI963" s="12"/>
    </row>
    <row r="964" spans="1:61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4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2"/>
      <c r="AU964" s="12"/>
      <c r="AV964" s="12"/>
      <c r="AW964" s="12"/>
      <c r="AX964" s="180"/>
      <c r="AY964" s="12"/>
      <c r="AZ964" s="12"/>
      <c r="BA964" s="12"/>
      <c r="BB964" s="12"/>
      <c r="BC964" s="12"/>
      <c r="BD964" s="12"/>
      <c r="BE964" s="12"/>
      <c r="BF964" s="12"/>
      <c r="BG964" s="12"/>
      <c r="BH964" s="12"/>
      <c r="BI964" s="12"/>
    </row>
    <row r="965" spans="1:61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4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80"/>
      <c r="AY965" s="12"/>
      <c r="AZ965" s="12"/>
      <c r="BA965" s="12"/>
      <c r="BB965" s="12"/>
      <c r="BC965" s="12"/>
      <c r="BD965" s="12"/>
      <c r="BE965" s="12"/>
      <c r="BF965" s="12"/>
      <c r="BG965" s="12"/>
      <c r="BH965" s="12"/>
      <c r="BI965" s="12"/>
    </row>
    <row r="966" spans="1:61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4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12"/>
      <c r="AV966" s="12"/>
      <c r="AW966" s="12"/>
      <c r="AX966" s="180"/>
      <c r="AY966" s="12"/>
      <c r="AZ966" s="12"/>
      <c r="BA966" s="12"/>
      <c r="BB966" s="12"/>
      <c r="BC966" s="12"/>
      <c r="BD966" s="12"/>
      <c r="BE966" s="12"/>
      <c r="BF966" s="12"/>
      <c r="BG966" s="12"/>
      <c r="BH966" s="12"/>
      <c r="BI966" s="12"/>
    </row>
    <row r="967" spans="1:61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4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180"/>
      <c r="AY967" s="12"/>
      <c r="AZ967" s="12"/>
      <c r="BA967" s="12"/>
      <c r="BB967" s="12"/>
      <c r="BC967" s="12"/>
      <c r="BD967" s="12"/>
      <c r="BE967" s="12"/>
      <c r="BF967" s="12"/>
      <c r="BG967" s="12"/>
      <c r="BH967" s="12"/>
      <c r="BI967" s="12"/>
    </row>
    <row r="968" spans="1:61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4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2"/>
      <c r="AU968" s="12"/>
      <c r="AV968" s="12"/>
      <c r="AW968" s="12"/>
      <c r="AX968" s="180"/>
      <c r="AY968" s="12"/>
      <c r="AZ968" s="12"/>
      <c r="BA968" s="12"/>
      <c r="BB968" s="12"/>
      <c r="BC968" s="12"/>
      <c r="BD968" s="12"/>
      <c r="BE968" s="12"/>
      <c r="BF968" s="12"/>
      <c r="BG968" s="12"/>
      <c r="BH968" s="12"/>
      <c r="BI968" s="12"/>
    </row>
    <row r="969" spans="1:61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4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180"/>
      <c r="AY969" s="12"/>
      <c r="AZ969" s="12"/>
      <c r="BA969" s="12"/>
      <c r="BB969" s="12"/>
      <c r="BC969" s="12"/>
      <c r="BD969" s="12"/>
      <c r="BE969" s="12"/>
      <c r="BF969" s="12"/>
      <c r="BG969" s="12"/>
      <c r="BH969" s="12"/>
      <c r="BI969" s="12"/>
    </row>
    <row r="970" spans="1:61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4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180"/>
      <c r="AY970" s="12"/>
      <c r="AZ970" s="12"/>
      <c r="BA970" s="12"/>
      <c r="BB970" s="12"/>
      <c r="BC970" s="12"/>
      <c r="BD970" s="12"/>
      <c r="BE970" s="12"/>
      <c r="BF970" s="12"/>
      <c r="BG970" s="12"/>
      <c r="BH970" s="12"/>
      <c r="BI970" s="12"/>
    </row>
    <row r="971" spans="1:6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4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80"/>
      <c r="AY971" s="12"/>
      <c r="AZ971" s="12"/>
      <c r="BA971" s="12"/>
      <c r="BB971" s="12"/>
      <c r="BC971" s="12"/>
      <c r="BD971" s="12"/>
      <c r="BE971" s="12"/>
      <c r="BF971" s="12"/>
      <c r="BG971" s="12"/>
      <c r="BH971" s="12"/>
      <c r="BI971" s="12"/>
    </row>
    <row r="972" spans="1:61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4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180"/>
      <c r="AY972" s="12"/>
      <c r="AZ972" s="12"/>
      <c r="BA972" s="12"/>
      <c r="BB972" s="12"/>
      <c r="BC972" s="12"/>
      <c r="BD972" s="12"/>
      <c r="BE972" s="12"/>
      <c r="BF972" s="12"/>
      <c r="BG972" s="12"/>
      <c r="BH972" s="12"/>
      <c r="BI972" s="12"/>
    </row>
    <row r="973" spans="1:61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4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180"/>
      <c r="AY973" s="12"/>
      <c r="AZ973" s="12"/>
      <c r="BA973" s="12"/>
      <c r="BB973" s="12"/>
      <c r="BC973" s="12"/>
      <c r="BD973" s="12"/>
      <c r="BE973" s="12"/>
      <c r="BF973" s="12"/>
      <c r="BG973" s="12"/>
      <c r="BH973" s="12"/>
      <c r="BI973" s="12"/>
    </row>
    <row r="974" spans="1:61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4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12"/>
      <c r="AV974" s="12"/>
      <c r="AW974" s="12"/>
      <c r="AX974" s="180"/>
      <c r="AY974" s="12"/>
      <c r="AZ974" s="12"/>
      <c r="BA974" s="12"/>
      <c r="BB974" s="12"/>
      <c r="BC974" s="12"/>
      <c r="BD974" s="12"/>
      <c r="BE974" s="12"/>
      <c r="BF974" s="12"/>
      <c r="BG974" s="12"/>
      <c r="BH974" s="12"/>
      <c r="BI974" s="12"/>
    </row>
    <row r="975" spans="1:61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4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180"/>
      <c r="AY975" s="12"/>
      <c r="AZ975" s="12"/>
      <c r="BA975" s="12"/>
      <c r="BB975" s="12"/>
      <c r="BC975" s="12"/>
      <c r="BD975" s="12"/>
      <c r="BE975" s="12"/>
      <c r="BF975" s="12"/>
      <c r="BG975" s="12"/>
      <c r="BH975" s="12"/>
      <c r="BI975" s="12"/>
    </row>
    <row r="976" spans="1:61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4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2"/>
      <c r="AU976" s="12"/>
      <c r="AV976" s="12"/>
      <c r="AW976" s="12"/>
      <c r="AX976" s="180"/>
      <c r="AY976" s="12"/>
      <c r="AZ976" s="12"/>
      <c r="BA976" s="12"/>
      <c r="BB976" s="12"/>
      <c r="BC976" s="12"/>
      <c r="BD976" s="12"/>
      <c r="BE976" s="12"/>
      <c r="BF976" s="12"/>
      <c r="BG976" s="12"/>
      <c r="BH976" s="12"/>
      <c r="BI976" s="12"/>
    </row>
    <row r="977" spans="1:61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4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80"/>
      <c r="AY977" s="12"/>
      <c r="AZ977" s="12"/>
      <c r="BA977" s="12"/>
      <c r="BB977" s="12"/>
      <c r="BC977" s="12"/>
      <c r="BD977" s="12"/>
      <c r="BE977" s="12"/>
      <c r="BF977" s="12"/>
      <c r="BG977" s="12"/>
      <c r="BH977" s="12"/>
      <c r="BI977" s="12"/>
    </row>
    <row r="978" spans="1:61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4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180"/>
      <c r="AY978" s="12"/>
      <c r="AZ978" s="12"/>
      <c r="BA978" s="12"/>
      <c r="BB978" s="12"/>
      <c r="BC978" s="12"/>
      <c r="BD978" s="12"/>
      <c r="BE978" s="12"/>
      <c r="BF978" s="12"/>
      <c r="BG978" s="12"/>
      <c r="BH978" s="12"/>
      <c r="BI978" s="12"/>
    </row>
    <row r="979" spans="1:61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4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80"/>
      <c r="AY979" s="12"/>
      <c r="AZ979" s="12"/>
      <c r="BA979" s="12"/>
      <c r="BB979" s="12"/>
      <c r="BC979" s="12"/>
      <c r="BD979" s="12"/>
      <c r="BE979" s="12"/>
      <c r="BF979" s="12"/>
      <c r="BG979" s="12"/>
      <c r="BH979" s="12"/>
      <c r="BI979" s="12"/>
    </row>
    <row r="980" spans="1:61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4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12"/>
      <c r="AU980" s="12"/>
      <c r="AV980" s="12"/>
      <c r="AW980" s="12"/>
      <c r="AX980" s="180"/>
      <c r="AY980" s="12"/>
      <c r="AZ980" s="12"/>
      <c r="BA980" s="12"/>
      <c r="BB980" s="12"/>
      <c r="BC980" s="12"/>
      <c r="BD980" s="12"/>
      <c r="BE980" s="12"/>
      <c r="BF980" s="12"/>
      <c r="BG980" s="12"/>
      <c r="BH980" s="12"/>
      <c r="BI980" s="12"/>
    </row>
    <row r="981" spans="1:6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4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80"/>
      <c r="AY981" s="12"/>
      <c r="AZ981" s="12"/>
      <c r="BA981" s="12"/>
      <c r="BB981" s="12"/>
      <c r="BC981" s="12"/>
      <c r="BD981" s="12"/>
      <c r="BE981" s="12"/>
      <c r="BF981" s="12"/>
      <c r="BG981" s="12"/>
      <c r="BH981" s="12"/>
      <c r="BI981" s="12"/>
    </row>
    <row r="982" spans="1:61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4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180"/>
      <c r="AY982" s="12"/>
      <c r="AZ982" s="12"/>
      <c r="BA982" s="12"/>
      <c r="BB982" s="12"/>
      <c r="BC982" s="12"/>
      <c r="BD982" s="12"/>
      <c r="BE982" s="12"/>
      <c r="BF982" s="12"/>
      <c r="BG982" s="12"/>
      <c r="BH982" s="12"/>
      <c r="BI982" s="12"/>
    </row>
    <row r="983" spans="1:61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4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80"/>
      <c r="AY983" s="12"/>
      <c r="AZ983" s="12"/>
      <c r="BA983" s="12"/>
      <c r="BB983" s="12"/>
      <c r="BC983" s="12"/>
      <c r="BD983" s="12"/>
      <c r="BE983" s="12"/>
      <c r="BF983" s="12"/>
      <c r="BG983" s="12"/>
      <c r="BH983" s="12"/>
      <c r="BI983" s="12"/>
    </row>
    <row r="984" spans="1:61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4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180"/>
      <c r="AY984" s="12"/>
      <c r="AZ984" s="12"/>
      <c r="BA984" s="12"/>
      <c r="BB984" s="12"/>
      <c r="BC984" s="12"/>
      <c r="BD984" s="12"/>
      <c r="BE984" s="12"/>
      <c r="BF984" s="12"/>
      <c r="BG984" s="12"/>
      <c r="BH984" s="12"/>
      <c r="BI984" s="12"/>
    </row>
    <row r="985" spans="1:61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4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180"/>
      <c r="AY985" s="12"/>
      <c r="AZ985" s="12"/>
      <c r="BA985" s="12"/>
      <c r="BB985" s="12"/>
      <c r="BC985" s="12"/>
      <c r="BD985" s="12"/>
      <c r="BE985" s="12"/>
      <c r="BF985" s="12"/>
      <c r="BG985" s="12"/>
      <c r="BH985" s="12"/>
      <c r="BI985" s="12"/>
    </row>
    <row r="986" spans="1:61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4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2"/>
      <c r="AU986" s="12"/>
      <c r="AV986" s="12"/>
      <c r="AW986" s="12"/>
      <c r="AX986" s="180"/>
      <c r="AY986" s="12"/>
      <c r="AZ986" s="12"/>
      <c r="BA986" s="12"/>
      <c r="BB986" s="12"/>
      <c r="BC986" s="12"/>
      <c r="BD986" s="12"/>
      <c r="BE986" s="12"/>
      <c r="BF986" s="12"/>
      <c r="BG986" s="12"/>
      <c r="BH986" s="12"/>
      <c r="BI986" s="12"/>
    </row>
    <row r="987" spans="1:61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4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180"/>
      <c r="AY987" s="12"/>
      <c r="AZ987" s="12"/>
      <c r="BA987" s="12"/>
      <c r="BB987" s="12"/>
      <c r="BC987" s="12"/>
      <c r="BD987" s="12"/>
      <c r="BE987" s="12"/>
      <c r="BF987" s="12"/>
      <c r="BG987" s="12"/>
      <c r="BH987" s="12"/>
      <c r="BI987" s="12"/>
    </row>
    <row r="988" spans="1:61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4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80"/>
      <c r="AY988" s="12"/>
      <c r="AZ988" s="12"/>
      <c r="BA988" s="12"/>
      <c r="BB988" s="12"/>
      <c r="BC988" s="12"/>
      <c r="BD988" s="12"/>
      <c r="BE988" s="12"/>
      <c r="BF988" s="12"/>
      <c r="BG988" s="12"/>
      <c r="BH988" s="12"/>
      <c r="BI988" s="12"/>
    </row>
    <row r="989" spans="1:61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4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80"/>
      <c r="AY989" s="12"/>
      <c r="AZ989" s="12"/>
      <c r="BA989" s="12"/>
      <c r="BB989" s="12"/>
      <c r="BC989" s="12"/>
      <c r="BD989" s="12"/>
      <c r="BE989" s="12"/>
      <c r="BF989" s="12"/>
      <c r="BG989" s="12"/>
      <c r="BH989" s="12"/>
      <c r="BI989" s="12"/>
    </row>
    <row r="990" spans="1:61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4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/>
      <c r="AU990" s="12"/>
      <c r="AV990" s="12"/>
      <c r="AW990" s="12"/>
      <c r="AX990" s="180"/>
      <c r="AY990" s="12"/>
      <c r="AZ990" s="12"/>
      <c r="BA990" s="12"/>
      <c r="BB990" s="12"/>
      <c r="BC990" s="12"/>
      <c r="BD990" s="12"/>
      <c r="BE990" s="12"/>
      <c r="BF990" s="12"/>
      <c r="BG990" s="12"/>
      <c r="BH990" s="12"/>
      <c r="BI990" s="12"/>
    </row>
    <row r="991" spans="1:6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4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80"/>
      <c r="AY991" s="12"/>
      <c r="AZ991" s="12"/>
      <c r="BA991" s="12"/>
      <c r="BB991" s="12"/>
      <c r="BC991" s="12"/>
      <c r="BD991" s="12"/>
      <c r="BE991" s="12"/>
      <c r="BF991" s="12"/>
      <c r="BG991" s="12"/>
      <c r="BH991" s="12"/>
      <c r="BI991" s="12"/>
    </row>
    <row r="992" spans="1:61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4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12"/>
      <c r="AU992" s="12"/>
      <c r="AV992" s="12"/>
      <c r="AW992" s="12"/>
      <c r="AX992" s="180"/>
      <c r="AY992" s="12"/>
      <c r="AZ992" s="12"/>
      <c r="BA992" s="12"/>
      <c r="BB992" s="12"/>
      <c r="BC992" s="12"/>
      <c r="BD992" s="12"/>
      <c r="BE992" s="12"/>
      <c r="BF992" s="12"/>
      <c r="BG992" s="12"/>
      <c r="BH992" s="12"/>
      <c r="BI992" s="12"/>
    </row>
    <row r="993" spans="1:61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4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180"/>
      <c r="AY993" s="12"/>
      <c r="AZ993" s="12"/>
      <c r="BA993" s="12"/>
      <c r="BB993" s="12"/>
      <c r="BC993" s="12"/>
      <c r="BD993" s="12"/>
      <c r="BE993" s="12"/>
      <c r="BF993" s="12"/>
      <c r="BG993" s="12"/>
      <c r="BH993" s="12"/>
      <c r="BI993" s="12"/>
    </row>
    <row r="994" spans="1:61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4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80"/>
      <c r="AY994" s="12"/>
      <c r="AZ994" s="12"/>
      <c r="BA994" s="12"/>
      <c r="BB994" s="12"/>
      <c r="BC994" s="12"/>
      <c r="BD994" s="12"/>
      <c r="BE994" s="12"/>
      <c r="BF994" s="12"/>
      <c r="BG994" s="12"/>
      <c r="BH994" s="12"/>
      <c r="BI994" s="12"/>
    </row>
    <row r="995" spans="1:61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4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180"/>
      <c r="AY995" s="12"/>
      <c r="AZ995" s="12"/>
      <c r="BA995" s="12"/>
      <c r="BB995" s="12"/>
      <c r="BC995" s="12"/>
      <c r="BD995" s="12"/>
      <c r="BE995" s="12"/>
      <c r="BF995" s="12"/>
      <c r="BG995" s="12"/>
      <c r="BH995" s="12"/>
      <c r="BI995" s="12"/>
    </row>
    <row r="996" spans="1:61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4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  <c r="AS996" s="12"/>
      <c r="AT996" s="12"/>
      <c r="AU996" s="12"/>
      <c r="AV996" s="12"/>
      <c r="AW996" s="12"/>
      <c r="AX996" s="180"/>
      <c r="AY996" s="12"/>
      <c r="AZ996" s="12"/>
      <c r="BA996" s="12"/>
      <c r="BB996" s="12"/>
      <c r="BC996" s="12"/>
      <c r="BD996" s="12"/>
      <c r="BE996" s="12"/>
      <c r="BF996" s="12"/>
      <c r="BG996" s="12"/>
      <c r="BH996" s="12"/>
      <c r="BI996" s="12"/>
    </row>
    <row r="997" spans="1:61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4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  <c r="AS997" s="12"/>
      <c r="AT997" s="12"/>
      <c r="AU997" s="12"/>
      <c r="AV997" s="12"/>
      <c r="AW997" s="12"/>
      <c r="AX997" s="180"/>
      <c r="AY997" s="12"/>
      <c r="AZ997" s="12"/>
      <c r="BA997" s="12"/>
      <c r="BB997" s="12"/>
      <c r="BC997" s="12"/>
      <c r="BD997" s="12"/>
      <c r="BE997" s="12"/>
      <c r="BF997" s="12"/>
      <c r="BG997" s="12"/>
      <c r="BH997" s="12"/>
      <c r="BI997" s="12"/>
    </row>
    <row r="998" spans="1:61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4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  <c r="AS998" s="12"/>
      <c r="AT998" s="12"/>
      <c r="AU998" s="12"/>
      <c r="AV998" s="12"/>
      <c r="AW998" s="12"/>
      <c r="AX998" s="180"/>
      <c r="AY998" s="12"/>
      <c r="AZ998" s="12"/>
      <c r="BA998" s="12"/>
      <c r="BB998" s="12"/>
      <c r="BC998" s="12"/>
      <c r="BD998" s="12"/>
      <c r="BE998" s="12"/>
      <c r="BF998" s="12"/>
      <c r="BG998" s="12"/>
      <c r="BH998" s="12"/>
      <c r="BI998" s="12"/>
    </row>
    <row r="999" spans="1:61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4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  <c r="AS999" s="12"/>
      <c r="AT999" s="12"/>
      <c r="AU999" s="12"/>
      <c r="AV999" s="12"/>
      <c r="AW999" s="12"/>
      <c r="AX999" s="180"/>
      <c r="AY999" s="12"/>
      <c r="AZ999" s="12"/>
      <c r="BA999" s="12"/>
      <c r="BB999" s="12"/>
      <c r="BC999" s="12"/>
      <c r="BD999" s="12"/>
      <c r="BE999" s="12"/>
      <c r="BF999" s="12"/>
      <c r="BG999" s="12"/>
      <c r="BH999" s="12"/>
      <c r="BI999" s="12"/>
    </row>
    <row r="1000" spans="1:61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4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  <c r="AR1000" s="12"/>
      <c r="AS1000" s="12"/>
      <c r="AT1000" s="12"/>
      <c r="AU1000" s="12"/>
      <c r="AV1000" s="12"/>
      <c r="AW1000" s="12"/>
      <c r="AX1000" s="180"/>
      <c r="AY1000" s="12"/>
      <c r="AZ1000" s="12"/>
      <c r="BA1000" s="12"/>
      <c r="BB1000" s="12"/>
      <c r="BC1000" s="12"/>
      <c r="BD1000" s="12"/>
      <c r="BE1000" s="12"/>
      <c r="BF1000" s="12"/>
      <c r="BG1000" s="12"/>
      <c r="BH1000" s="12"/>
      <c r="BI1000" s="12"/>
    </row>
  </sheetData>
  <mergeCells count="110">
    <mergeCell ref="AI12:AJ12"/>
    <mergeCell ref="AS12:AT12"/>
    <mergeCell ref="AW12:AX12"/>
    <mergeCell ref="AH14:AI14"/>
    <mergeCell ref="AR14:AS14"/>
    <mergeCell ref="BH14:BI14"/>
    <mergeCell ref="I15:J15"/>
    <mergeCell ref="AC15:AD15"/>
    <mergeCell ref="AR15:AS15"/>
    <mergeCell ref="BH15:BI15"/>
    <mergeCell ref="AZ2:BD2"/>
    <mergeCell ref="BC3:BD3"/>
    <mergeCell ref="BH3:BI8"/>
    <mergeCell ref="AW5:AX5"/>
    <mergeCell ref="AW6:AX6"/>
    <mergeCell ref="C1:AD1"/>
    <mergeCell ref="AE1:BI1"/>
    <mergeCell ref="A2:E2"/>
    <mergeCell ref="F2:J2"/>
    <mergeCell ref="K2:O2"/>
    <mergeCell ref="P2:T2"/>
    <mergeCell ref="U2:Y2"/>
    <mergeCell ref="BE2:BI2"/>
    <mergeCell ref="Z2:AD2"/>
    <mergeCell ref="AE2:AI2"/>
    <mergeCell ref="I4:J4"/>
    <mergeCell ref="N4:O4"/>
    <mergeCell ref="X4:Y4"/>
    <mergeCell ref="N5:O5"/>
    <mergeCell ref="X5:Y5"/>
    <mergeCell ref="N7:O7"/>
    <mergeCell ref="N8:O8"/>
    <mergeCell ref="AC8:AD8"/>
    <mergeCell ref="X11:Y11"/>
    <mergeCell ref="S14:T14"/>
    <mergeCell ref="I17:J17"/>
    <mergeCell ref="X25:Y25"/>
    <mergeCell ref="X26:Y26"/>
    <mergeCell ref="AC29:AD29"/>
    <mergeCell ref="AC30:AD30"/>
    <mergeCell ref="P33:T33"/>
    <mergeCell ref="X12:Y12"/>
    <mergeCell ref="X18:Y18"/>
    <mergeCell ref="X19:Y19"/>
    <mergeCell ref="S20:T20"/>
    <mergeCell ref="S21:T21"/>
    <mergeCell ref="AC22:AD22"/>
    <mergeCell ref="AC23:AD23"/>
    <mergeCell ref="I16:J16"/>
    <mergeCell ref="AC16:AD16"/>
    <mergeCell ref="I24:J24"/>
    <mergeCell ref="N24:O24"/>
    <mergeCell ref="D26:D27"/>
    <mergeCell ref="D41:E41"/>
    <mergeCell ref="D43:E43"/>
    <mergeCell ref="D44:E44"/>
    <mergeCell ref="I9:J9"/>
    <mergeCell ref="N9:O9"/>
    <mergeCell ref="I10:J10"/>
    <mergeCell ref="N10:O10"/>
    <mergeCell ref="I5:J5"/>
    <mergeCell ref="I6:J6"/>
    <mergeCell ref="N6:O6"/>
    <mergeCell ref="S6:T6"/>
    <mergeCell ref="I7:J7"/>
    <mergeCell ref="S7:T7"/>
    <mergeCell ref="I8:J8"/>
    <mergeCell ref="I23:J23"/>
    <mergeCell ref="N23:O23"/>
    <mergeCell ref="BC30:BD30"/>
    <mergeCell ref="BC31:BD31"/>
    <mergeCell ref="AM31:AN31"/>
    <mergeCell ref="AM32:AN32"/>
    <mergeCell ref="AH23:AI23"/>
    <mergeCell ref="AH24:AI24"/>
    <mergeCell ref="AM24:AN24"/>
    <mergeCell ref="AH25:AI25"/>
    <mergeCell ref="AM25:AN25"/>
    <mergeCell ref="AR26:AR29"/>
    <mergeCell ref="AH27:AI27"/>
    <mergeCell ref="BH21:BI21"/>
    <mergeCell ref="BC22:BD22"/>
    <mergeCell ref="BH22:BI22"/>
    <mergeCell ref="BC23:BD23"/>
    <mergeCell ref="BC24:BD24"/>
    <mergeCell ref="AH28:AI28"/>
    <mergeCell ref="AX28:AY28"/>
    <mergeCell ref="BH28:BI28"/>
    <mergeCell ref="BC29:BD29"/>
    <mergeCell ref="BH29:BI29"/>
    <mergeCell ref="AH13:AI13"/>
    <mergeCell ref="AR13:AS13"/>
    <mergeCell ref="AW13:AX13"/>
    <mergeCell ref="AH18:AI18"/>
    <mergeCell ref="AX19:AY19"/>
    <mergeCell ref="AX20:AY20"/>
    <mergeCell ref="AH19:AI19"/>
    <mergeCell ref="AH20:AI20"/>
    <mergeCell ref="AH21:AI21"/>
    <mergeCell ref="AJ2:AN2"/>
    <mergeCell ref="AO2:AS2"/>
    <mergeCell ref="AM3:AM8"/>
    <mergeCell ref="AH6:AI6"/>
    <mergeCell ref="AH7:AI7"/>
    <mergeCell ref="AM9:AN9"/>
    <mergeCell ref="AS11:AT11"/>
    <mergeCell ref="AM10:AN10"/>
    <mergeCell ref="AM11:AN11"/>
    <mergeCell ref="AT2:AY2"/>
    <mergeCell ref="AI11:AJ11"/>
  </mergeCells>
  <pageMargins left="0.70866141732283472" right="0.70866141732283472" top="0.78740157480314965" bottom="0.78740157480314965" header="0" footer="0"/>
  <pageSetup paperSize="9" orientation="landscape"/>
  <drawing r:id="rId1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2026 v.2 - oppdatert januar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Nylund Alvær, Henrik</dc:creator>
  <cp:lastModifiedBy>Nylund Alvær, Henrik</cp:lastModifiedBy>
  <dcterms:created xsi:type="dcterms:W3CDTF">2026-01-29T07:57:12Z</dcterms:created>
  <dcterms:modified xsi:type="dcterms:W3CDTF">2026-01-29T07:59:21Z</dcterms:modified>
</cp:coreProperties>
</file>