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_NordlandGTK-StyretNGTK/Delte dokumenter/Styret NGTK/Styreperiode 2019-2021/Økonomi/"/>
    </mc:Choice>
  </mc:AlternateContent>
  <xr:revisionPtr revIDLastSave="1" documentId="13_ncr:1_{8A03F682-D68C-4403-BBE0-2914C7A3323F}" xr6:coauthVersionLast="46" xr6:coauthVersionMax="46" xr10:uidLastSave="{F945D267-A572-44FA-8AF2-85B41C6E6FDD}"/>
  <bookViews>
    <workbookView xWindow="-120" yWindow="-120" windowWidth="29040" windowHeight="15840" firstSheet="1" activeTab="1" xr2:uid="{00000000-000D-0000-FFFF-FFFF00000000}"/>
  </bookViews>
  <sheets>
    <sheet name="Ark1" sheetId="1" state="hidden" r:id="rId1"/>
    <sheet name="Prosjekt" sheetId="2" r:id="rId2"/>
    <sheet name="OSR_Prosjekt_176PIZC" sheetId="3" state="hidden" r:id="rId3"/>
    <sheet name="OSR_Rapport ...fe9d4658_1TX4KOQ" sheetId="4" state="hidden" r:id="rId4"/>
    <sheet name="Periode" sheetId="5" state="hidden" r:id="rId5"/>
  </sheets>
  <definedNames>
    <definedName name="Avdeling" localSheetId="2">OSR_Prosjekt_176PIZC!$C$7</definedName>
    <definedName name="Avdeling" localSheetId="3">'OSR_Rapport ...fe9d4658_1TX4KOQ'!$C$7</definedName>
    <definedName name="Avdeling" localSheetId="1">Prosjekt!$E$7</definedName>
    <definedName name="Avdeling">#REF!</definedName>
    <definedName name="Avdelingsnavn" localSheetId="2">#REF!</definedName>
    <definedName name="Avdelingsnavn" localSheetId="3">#REF!</definedName>
    <definedName name="Avdelingsnavn" localSheetId="1">#REF!</definedName>
    <definedName name="Avdelingsnavn">#REF!</definedName>
    <definedName name="Budsjettype" localSheetId="2">OSR_Prosjekt_176PIZC!$C$5</definedName>
    <definedName name="Budsjettype" localSheetId="3">'OSR_Rapport ...fe9d4658_1TX4KOQ'!$C$5</definedName>
    <definedName name="Budsjettype" localSheetId="1">Prosjekt!$E$5</definedName>
    <definedName name="Budsjettype">#REF!</definedName>
    <definedName name="Inntekter" localSheetId="2">OSR_Prosjekt_176PIZC!$P$2</definedName>
    <definedName name="Inntekter" localSheetId="3">'OSR_Rapport ...fe9d4658_1TX4KOQ'!$P$2</definedName>
    <definedName name="Inntekter" localSheetId="1">Prosjekt!$J$2</definedName>
    <definedName name="Inntekter">#REF!</definedName>
    <definedName name="Klientnavn" localSheetId="2">#REF!</definedName>
    <definedName name="Klientnavn" localSheetId="3">#REF!</definedName>
    <definedName name="Klientnavn" localSheetId="1">#REF!</definedName>
    <definedName name="Klientnavn">#REF!</definedName>
    <definedName name="Kostnader" localSheetId="2">OSR_Prosjekt_176PIZC!$P$3</definedName>
    <definedName name="Kostnader" localSheetId="3">'OSR_Rapport ...fe9d4658_1TX4KOQ'!$P$3</definedName>
    <definedName name="Kostnader" localSheetId="1">Prosjekt!$J$3</definedName>
    <definedName name="Kostnader">#REF!</definedName>
    <definedName name="Måned" localSheetId="2">#REF!</definedName>
    <definedName name="Måned" localSheetId="3">#REF!</definedName>
    <definedName name="Måned" localSheetId="1">#REF!</definedName>
    <definedName name="Måned">#REF!</definedName>
    <definedName name="Oppfrisk" localSheetId="2">OSR_Prosjekt_176PIZC!$C$8</definedName>
    <definedName name="Oppfrisk" localSheetId="3">'OSR_Rapport ...fe9d4658_1TX4KOQ'!$C$8</definedName>
    <definedName name="Oppfrisk" localSheetId="1">Prosjekt!$E$8</definedName>
    <definedName name="Oppfrisk">#REF!</definedName>
    <definedName name="OSR_GearWriter_0" localSheetId="1">Prosjekt!$H$6:$I$6</definedName>
    <definedName name="OSR_GearWriter_1" localSheetId="1">Prosjekt!$F$10:$H$10</definedName>
    <definedName name="OSR_GearWriter_2" localSheetId="1">Prosjekt!#REF!</definedName>
    <definedName name="OSR_GearWriter_3" localSheetId="1">Prosjekt!#REF!</definedName>
    <definedName name="OSR_GearWriter_4" localSheetId="1">Prosjekt!$F$11:$G$11</definedName>
    <definedName name="OSR_GearWriter_5" localSheetId="1">Prosjekt!#REF!</definedName>
    <definedName name="OSR_GearWriter_6" localSheetId="1">Prosjekt!#REF!</definedName>
    <definedName name="OSRRefF17_0x_0" localSheetId="1">Prosjekt!#REF!</definedName>
    <definedName name="OSRRefF17_10x_0" localSheetId="1">Prosjekt!$H$57</definedName>
    <definedName name="OSRRefF17_11x_0" localSheetId="1">Prosjekt!$H$58</definedName>
    <definedName name="OSRRefF17_12x_0" localSheetId="1">Prosjekt!$H$77</definedName>
    <definedName name="OSRRefF17_13x_0" localSheetId="1">Prosjekt!$H$78</definedName>
    <definedName name="OSRRefF17_14x_0" localSheetId="1">Prosjekt!$H$80</definedName>
    <definedName name="OSRRefF17_15x_0" localSheetId="1">Prosjekt!$H$83</definedName>
    <definedName name="OSRRefF17_16x_0" localSheetId="1">Prosjekt!$H$89</definedName>
    <definedName name="OSRRefF17_17x_0" localSheetId="1">Prosjekt!$H$91</definedName>
    <definedName name="OSRRefF17_18x_0" localSheetId="1">Prosjekt!$H$95</definedName>
    <definedName name="OSRRefF17_19x_0" localSheetId="1">Prosjekt!$H$98</definedName>
    <definedName name="OSRRefF17_1x_0" localSheetId="1">Prosjekt!#REF!</definedName>
    <definedName name="OSRRefF17_20x_0" localSheetId="1">Prosjekt!#REF!</definedName>
    <definedName name="OSRRefF17_21x_0" localSheetId="1">Prosjekt!#REF!</definedName>
    <definedName name="OSRRefF17_22x_0" localSheetId="1">Prosjekt!#REF!</definedName>
    <definedName name="OSRRefF17_23x_0" localSheetId="1">Prosjekt!#REF!</definedName>
    <definedName name="OSRRefF17_2x_0" localSheetId="1">Prosjekt!$H$19</definedName>
    <definedName name="OSRRefF17_3x_0" localSheetId="1">Prosjekt!$H$23</definedName>
    <definedName name="OSRRefF17_4x_0" localSheetId="1">Prosjekt!$H$25</definedName>
    <definedName name="OSRRefF17_5x_0" localSheetId="1">Prosjekt!$H$26</definedName>
    <definedName name="OSRRefF17_6x_0" localSheetId="1">Prosjekt!$H$27</definedName>
    <definedName name="OSRRefF17_7x_0" localSheetId="1">Prosjekt!$H$39</definedName>
    <definedName name="OSRRefF17_8x_0" localSheetId="1">Prosjekt!$H$43</definedName>
    <definedName name="OSRRefF17_9x_0" localSheetId="1">Prosjekt!$H$47</definedName>
    <definedName name="OSRRefJ17_0x_0" localSheetId="1">Prosjekt!#REF!</definedName>
    <definedName name="OSRRefJ17_10x_0" localSheetId="1">Prosjekt!#REF!</definedName>
    <definedName name="OSRRefJ17_11x_0" localSheetId="1">Prosjekt!#REF!</definedName>
    <definedName name="OSRRefJ17_12x_0" localSheetId="1">Prosjekt!#REF!</definedName>
    <definedName name="OSRRefJ17_13x_0" localSheetId="1">Prosjekt!#REF!</definedName>
    <definedName name="OSRRefJ17_14x_0" localSheetId="1">Prosjekt!#REF!</definedName>
    <definedName name="OSRRefJ17_15x_0" localSheetId="1">Prosjekt!#REF!</definedName>
    <definedName name="OSRRefJ17_16x_0" localSheetId="1">Prosjekt!#REF!</definedName>
    <definedName name="OSRRefJ17_17x_0" localSheetId="1">Prosjekt!#REF!</definedName>
    <definedName name="OSRRefJ17_18x_0" localSheetId="1">Prosjekt!#REF!</definedName>
    <definedName name="OSRRefJ17_19x_0" localSheetId="1">Prosjekt!#REF!</definedName>
    <definedName name="OSRRefJ17_1x_0" localSheetId="1">Prosjekt!#REF!</definedName>
    <definedName name="OSRRefJ17_20x_0" localSheetId="1">Prosjekt!#REF!</definedName>
    <definedName name="OSRRefJ17_21x_0" localSheetId="1">Prosjekt!#REF!</definedName>
    <definedName name="OSRRefJ17_22x_0" localSheetId="1">Prosjekt!#REF!</definedName>
    <definedName name="OSRRefJ17_23x_0" localSheetId="1">Prosjekt!#REF!</definedName>
    <definedName name="OSRRefJ17_2x_0" localSheetId="1">Prosjekt!#REF!</definedName>
    <definedName name="OSRRefJ17_3x_0" localSheetId="1">Prosjekt!#REF!</definedName>
    <definedName name="OSRRefJ17_4x_0" localSheetId="1">Prosjekt!#REF!</definedName>
    <definedName name="OSRRefJ17_5x_0" localSheetId="1">Prosjekt!#REF!</definedName>
    <definedName name="OSRRefJ17_6x_0" localSheetId="1">Prosjekt!#REF!</definedName>
    <definedName name="OSRRefJ17_7x_0" localSheetId="1">Prosjekt!#REF!</definedName>
    <definedName name="OSRRefJ17_8x_0" localSheetId="1">Prosjekt!#REF!</definedName>
    <definedName name="OSRRefJ17_9x_0" localSheetId="1">Prosjekt!#REF!</definedName>
    <definedName name="Periode" localSheetId="2">OSR_Prosjekt_176PIZC!$C$6</definedName>
    <definedName name="Periode" localSheetId="3">'OSR_Rapport ...fe9d4658_1TX4KOQ'!$C$6</definedName>
    <definedName name="Periode" localSheetId="1">Prosjekt!$E$6</definedName>
    <definedName name="Periode">#REF!</definedName>
    <definedName name="Saldotype" localSheetId="2">OSR_Prosjekt_176PIZC!$C$4</definedName>
    <definedName name="Saldotype" localSheetId="3">'OSR_Rapport ...fe9d4658_1TX4KOQ'!$C$4</definedName>
    <definedName name="Saldotype" localSheetId="1">Prosjekt!$E$4</definedName>
    <definedName name="Saldotype">#REF!</definedName>
    <definedName name="_xlnm.Print_Area" localSheetId="1">Prosjekt!$B$3:$J$103</definedName>
    <definedName name="wrn.asdf." localSheetId="2" hidden="1">{#N/A,"Avdeling 1 - prosjekt 1",FALSE,"MndPrognose"}</definedName>
    <definedName name="wrn.asdf." localSheetId="3" hidden="1">{#N/A,"Avdeling 1 - prosjekt 1",FALSE,"MndPrognose"}</definedName>
    <definedName name="wrn.asdf." localSheetId="1" hidden="1">{#N/A,"Avdeling 1 - prosjekt 1",FALSE,"MndPrognose"}</definedName>
    <definedName name="wrn.asdf." hidden="1">{#N/A,"Avdeling 1 - prosjekt 1",FALSE,"MndPrognose"}</definedName>
    <definedName name="År" localSheetId="2">OSR_Prosjekt_176PIZC!$C$3</definedName>
    <definedName name="År" localSheetId="3">'OSR_Rapport ...fe9d4658_1TX4KOQ'!$C$3</definedName>
    <definedName name="År" localSheetId="1">Prosjekt!$E$3</definedName>
    <definedName name="År">#REF!</definedName>
  </definedNames>
  <calcPr calcId="191028" calcCompleted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1" i="2" l="1"/>
  <c r="M100" i="2"/>
  <c r="M99" i="2"/>
  <c r="L98" i="2"/>
  <c r="L102" i="2" s="1"/>
  <c r="K98" i="2"/>
  <c r="M98" i="2" s="1"/>
  <c r="M97" i="2"/>
  <c r="M96" i="2"/>
  <c r="K95" i="2"/>
  <c r="M95" i="2" s="1"/>
  <c r="M102" i="2" s="1"/>
  <c r="K94" i="2"/>
  <c r="M93" i="2"/>
  <c r="M92" i="2"/>
  <c r="M91" i="2"/>
  <c r="M90" i="2"/>
  <c r="M89" i="2"/>
  <c r="L89" i="2"/>
  <c r="M88" i="2"/>
  <c r="M87" i="2"/>
  <c r="M86" i="2"/>
  <c r="M85" i="2"/>
  <c r="M84" i="2"/>
  <c r="L83" i="2"/>
  <c r="L94" i="2" s="1"/>
  <c r="K83" i="2"/>
  <c r="L82" i="2"/>
  <c r="K82" i="2"/>
  <c r="M82" i="2" s="1"/>
  <c r="M81" i="2"/>
  <c r="M80" i="2"/>
  <c r="M79" i="2"/>
  <c r="M78" i="2"/>
  <c r="L78" i="2"/>
  <c r="M77" i="2"/>
  <c r="L76" i="2"/>
  <c r="M76" i="2" s="1"/>
  <c r="K76" i="2"/>
  <c r="M75" i="2"/>
  <c r="M74" i="2"/>
  <c r="M73" i="2"/>
  <c r="M72" i="2"/>
  <c r="M71" i="2"/>
  <c r="M70" i="2"/>
  <c r="M69" i="2"/>
  <c r="L68" i="2"/>
  <c r="K68" i="2"/>
  <c r="M68" i="2" s="1"/>
  <c r="M67" i="2"/>
  <c r="M66" i="2"/>
  <c r="M65" i="2"/>
  <c r="M64" i="2"/>
  <c r="M63" i="2"/>
  <c r="M62" i="2"/>
  <c r="L61" i="2"/>
  <c r="K61" i="2"/>
  <c r="M61" i="2" s="1"/>
  <c r="M60" i="2"/>
  <c r="M59" i="2"/>
  <c r="M58" i="2"/>
  <c r="M57" i="2"/>
  <c r="M56" i="2"/>
  <c r="M55" i="2"/>
  <c r="L54" i="2"/>
  <c r="M54" i="2" s="1"/>
  <c r="K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L38" i="2"/>
  <c r="K38" i="2"/>
  <c r="M38" i="2" s="1"/>
  <c r="M37" i="2"/>
  <c r="M36" i="2"/>
  <c r="M35" i="2"/>
  <c r="M34" i="2"/>
  <c r="M33" i="2"/>
  <c r="L32" i="2"/>
  <c r="K32" i="2"/>
  <c r="M32" i="2" s="1"/>
  <c r="M31" i="2"/>
  <c r="M30" i="2"/>
  <c r="M29" i="2"/>
  <c r="M28" i="2"/>
  <c r="M27" i="2"/>
  <c r="K26" i="2"/>
  <c r="M26" i="2" s="1"/>
  <c r="M25" i="2"/>
  <c r="K23" i="2"/>
  <c r="K24" i="2" s="1"/>
  <c r="M24" i="2" s="1"/>
  <c r="M22" i="2"/>
  <c r="M21" i="2"/>
  <c r="M20" i="2"/>
  <c r="M19" i="2"/>
  <c r="L19" i="2"/>
  <c r="L24" i="2" s="1"/>
  <c r="M18" i="2"/>
  <c r="L103" i="2" l="1"/>
  <c r="L14" i="2" s="1"/>
  <c r="M94" i="2"/>
  <c r="M23" i="2"/>
  <c r="M83" i="2"/>
  <c r="K102" i="2"/>
  <c r="K103" i="2" s="1"/>
  <c r="G76" i="2"/>
  <c r="F76" i="2"/>
  <c r="G68" i="2"/>
  <c r="F68" i="2"/>
  <c r="G61" i="2"/>
  <c r="F61" i="2"/>
  <c r="G54" i="2"/>
  <c r="F54" i="2"/>
  <c r="F38" i="2"/>
  <c r="G38" i="2"/>
  <c r="G32" i="2"/>
  <c r="M103" i="2" l="1"/>
  <c r="M14" i="2" s="1"/>
  <c r="K14" i="2"/>
  <c r="H20" i="2"/>
  <c r="H21" i="2"/>
  <c r="H22" i="2"/>
  <c r="H25" i="2"/>
  <c r="H27" i="2"/>
  <c r="H28" i="2"/>
  <c r="H29" i="2"/>
  <c r="H30" i="2"/>
  <c r="H31" i="2"/>
  <c r="H33" i="2"/>
  <c r="H34" i="2"/>
  <c r="H35" i="2"/>
  <c r="H36" i="2"/>
  <c r="H37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9" i="2"/>
  <c r="H81" i="2"/>
  <c r="H84" i="2"/>
  <c r="H85" i="2"/>
  <c r="H86" i="2"/>
  <c r="H87" i="2"/>
  <c r="H88" i="2"/>
  <c r="H90" i="2"/>
  <c r="H91" i="2"/>
  <c r="H92" i="2"/>
  <c r="H93" i="2"/>
  <c r="H96" i="2"/>
  <c r="H97" i="2"/>
  <c r="H99" i="2"/>
  <c r="H100" i="2"/>
  <c r="H101" i="2"/>
  <c r="H54" i="2" l="1"/>
  <c r="H18" i="2"/>
  <c r="A26" i="2"/>
  <c r="A27" i="2"/>
  <c r="A25" i="2"/>
  <c r="G98" i="2" l="1"/>
  <c r="G102" i="2" s="1"/>
  <c r="F98" i="2"/>
  <c r="H98" i="2" s="1"/>
  <c r="F95" i="2"/>
  <c r="G89" i="2"/>
  <c r="H89" i="2" s="1"/>
  <c r="G83" i="2"/>
  <c r="F83" i="2"/>
  <c r="G78" i="2"/>
  <c r="F26" i="2"/>
  <c r="F23" i="2"/>
  <c r="H23" i="2" s="1"/>
  <c r="G19" i="2"/>
  <c r="H19" i="2" s="1"/>
  <c r="K17" i="3"/>
  <c r="I17" i="3"/>
  <c r="A91" i="2"/>
  <c r="A57" i="2"/>
  <c r="A83" i="2"/>
  <c r="F17" i="3"/>
  <c r="E7" i="3"/>
  <c r="F6" i="4"/>
  <c r="D17" i="4"/>
  <c r="B17" i="4"/>
  <c r="A98" i="2"/>
  <c r="F6" i="3"/>
  <c r="Q17" i="3"/>
  <c r="H17" i="3"/>
  <c r="B17" i="3"/>
  <c r="K17" i="4"/>
  <c r="E17" i="4"/>
  <c r="A58" i="2"/>
  <c r="A43" i="2"/>
  <c r="H17" i="4"/>
  <c r="F17" i="4"/>
  <c r="I17" i="4"/>
  <c r="C17" i="3"/>
  <c r="A17" i="3"/>
  <c r="A77" i="2"/>
  <c r="E6" i="4"/>
  <c r="A95" i="2"/>
  <c r="A39" i="2"/>
  <c r="J17" i="4"/>
  <c r="A19" i="2"/>
  <c r="A17" i="4"/>
  <c r="A78" i="2"/>
  <c r="A80" i="2"/>
  <c r="E7" i="4"/>
  <c r="J17" i="3"/>
  <c r="D17" i="3"/>
  <c r="A23" i="2"/>
  <c r="E6" i="3"/>
  <c r="G17" i="3"/>
  <c r="E17" i="3"/>
  <c r="A89" i="2"/>
  <c r="C17" i="4"/>
  <c r="Q17" i="4"/>
  <c r="G17" i="4"/>
  <c r="A47" i="2"/>
  <c r="F32" i="2" l="1"/>
  <c r="H32" i="2" s="1"/>
  <c r="H26" i="2"/>
  <c r="G82" i="2"/>
  <c r="H78" i="2"/>
  <c r="F102" i="2"/>
  <c r="H95" i="2"/>
  <c r="H102" i="2" s="1"/>
  <c r="F94" i="2"/>
  <c r="H94" i="2" s="1"/>
  <c r="H83" i="2"/>
  <c r="G94" i="2"/>
  <c r="F24" i="2"/>
  <c r="G24" i="2"/>
  <c r="G103" i="2" s="1"/>
  <c r="H38" i="2"/>
  <c r="D20" i="3"/>
  <c r="D14" i="3" s="1"/>
  <c r="L17" i="3"/>
  <c r="L20" i="3" s="1"/>
  <c r="L14" i="3" s="1"/>
  <c r="H20" i="3"/>
  <c r="H14" i="3" s="1"/>
  <c r="E20" i="4"/>
  <c r="E14" i="4" s="1"/>
  <c r="M17" i="4"/>
  <c r="M20" i="4" s="1"/>
  <c r="M14" i="4" s="1"/>
  <c r="I20" i="4"/>
  <c r="I14" i="4" s="1"/>
  <c r="E20" i="3"/>
  <c r="E14" i="3" s="1"/>
  <c r="M17" i="3"/>
  <c r="M20" i="3" s="1"/>
  <c r="M14" i="3" s="1"/>
  <c r="I20" i="3"/>
  <c r="I14" i="3" s="1"/>
  <c r="F20" i="4"/>
  <c r="F14" i="4" s="1"/>
  <c r="N17" i="4"/>
  <c r="N20" i="4" s="1"/>
  <c r="N14" i="4" s="1"/>
  <c r="J20" i="4"/>
  <c r="J14" i="4" s="1"/>
  <c r="F20" i="3"/>
  <c r="F14" i="3" s="1"/>
  <c r="N17" i="3"/>
  <c r="N20" i="3" s="1"/>
  <c r="N14" i="3" s="1"/>
  <c r="J20" i="3"/>
  <c r="J14" i="3" s="1"/>
  <c r="G20" i="4"/>
  <c r="G14" i="4" s="1"/>
  <c r="O17" i="4"/>
  <c r="O20" i="4" s="1"/>
  <c r="O14" i="4" s="1"/>
  <c r="K20" i="4"/>
  <c r="K14" i="4" s="1"/>
  <c r="O17" i="3"/>
  <c r="O20" i="3" s="1"/>
  <c r="O14" i="3" s="1"/>
  <c r="G20" i="3"/>
  <c r="G14" i="3" s="1"/>
  <c r="K20" i="3"/>
  <c r="K14" i="3" s="1"/>
  <c r="L17" i="4"/>
  <c r="L20" i="4" s="1"/>
  <c r="L14" i="4" s="1"/>
  <c r="D20" i="4"/>
  <c r="D14" i="4" s="1"/>
  <c r="H20" i="4"/>
  <c r="H14" i="4" s="1"/>
  <c r="H24" i="2" l="1"/>
  <c r="G14" i="2"/>
  <c r="F82" i="2" l="1"/>
  <c r="F103" i="2" s="1"/>
  <c r="H80" i="2"/>
  <c r="H82" i="2" l="1"/>
  <c r="H103" i="2"/>
  <c r="H14" i="2" s="1"/>
  <c r="F14" i="2"/>
</calcChain>
</file>

<file path=xl/sharedStrings.xml><?xml version="1.0" encoding="utf-8"?>
<sst xmlns="http://schemas.openxmlformats.org/spreadsheetml/2006/main" count="166" uniqueCount="93">
  <si>
    <t>Nordland Gymnastikk- og Turnkrets</t>
  </si>
  <si>
    <t>Periode:</t>
  </si>
  <si>
    <t>Budsjett 2021</t>
  </si>
  <si>
    <t>Budsjett 2022</t>
  </si>
  <si>
    <t>Inntekter</t>
  </si>
  <si>
    <t>Kostnader</t>
  </si>
  <si>
    <t>Resultat</t>
  </si>
  <si>
    <t>SUM TOTALT</t>
  </si>
  <si>
    <t>Prosjektnr</t>
  </si>
  <si>
    <t>Prosjekt</t>
  </si>
  <si>
    <t>Administrasjon</t>
  </si>
  <si>
    <t>Inntekter medlemskontingent</t>
  </si>
  <si>
    <t>Momskompensasjon</t>
  </si>
  <si>
    <t>Varesalg/varekjøp</t>
  </si>
  <si>
    <t>Andre driftskostnader</t>
  </si>
  <si>
    <t>Lønnskostnader, honorarer og godtgjørelser.</t>
  </si>
  <si>
    <t>Møtekostnader</t>
  </si>
  <si>
    <t>Kretsting/Ledermøte/Fagligseminar</t>
  </si>
  <si>
    <t>Styremøter / AU-møter</t>
  </si>
  <si>
    <t>Styrets deltakelse i andre møter</t>
  </si>
  <si>
    <t>Komiteer</t>
  </si>
  <si>
    <t>Møter NGTF</t>
  </si>
  <si>
    <t>Lagsmøte</t>
  </si>
  <si>
    <t>Faglig seminar</t>
  </si>
  <si>
    <t>Fellesarrangementer grener</t>
  </si>
  <si>
    <t>Norgesfinalen TK TM</t>
  </si>
  <si>
    <t>KM/Konk TK TM</t>
  </si>
  <si>
    <t>Samlinger TK TM</t>
  </si>
  <si>
    <t>KM/Konk Troppsgymnastikk</t>
  </si>
  <si>
    <t>Barents Sports</t>
  </si>
  <si>
    <t>Utdanning</t>
  </si>
  <si>
    <t>Convention/kurshelg</t>
  </si>
  <si>
    <t>Kurs utdanning Trener 1</t>
  </si>
  <si>
    <t>Kurs utdanning Trener 2</t>
  </si>
  <si>
    <t>Kurs utdanning Trener 3</t>
  </si>
  <si>
    <t>Kurs utdanning "Gymlek"</t>
  </si>
  <si>
    <t>Kurs utdanning "Idrettens Grunnstige"</t>
  </si>
  <si>
    <t>Kurs utdanning "Salto"</t>
  </si>
  <si>
    <t>Kurs utdanning GymX</t>
  </si>
  <si>
    <t>Sikringskurs 1 Trampett og tumbling</t>
  </si>
  <si>
    <t>Sikringskurs Trampoline</t>
  </si>
  <si>
    <t>Medtrenerkurs</t>
  </si>
  <si>
    <t>Utdanning unge ledere</t>
  </si>
  <si>
    <t>Trenerutviklerkurs</t>
  </si>
  <si>
    <t>Andre kurs</t>
  </si>
  <si>
    <t>Tilskudd VO-midler</t>
  </si>
  <si>
    <t>Turn Kvinner</t>
  </si>
  <si>
    <t>Kurs utdanning</t>
  </si>
  <si>
    <t>Konkurranseavgifter</t>
  </si>
  <si>
    <t>Dommerkostnader</t>
  </si>
  <si>
    <t>Treningssamlinger</t>
  </si>
  <si>
    <t>Kontingent kretslag</t>
  </si>
  <si>
    <t>Konkurranseantrekk</t>
  </si>
  <si>
    <t>Turn Menn</t>
  </si>
  <si>
    <t>Rytmisk Gymnastikk</t>
  </si>
  <si>
    <t>Landsfinalen</t>
  </si>
  <si>
    <t>Troppsgymnastikk</t>
  </si>
  <si>
    <t>Gymnastikk og bredde</t>
  </si>
  <si>
    <t>Stevne</t>
  </si>
  <si>
    <t>Landsturnstevnet</t>
  </si>
  <si>
    <t>World Gymnaestrada</t>
  </si>
  <si>
    <t>Golden Age Festival</t>
  </si>
  <si>
    <t>Eurogym</t>
  </si>
  <si>
    <t>Gym for Life</t>
  </si>
  <si>
    <t>Stevnemedaljer</t>
  </si>
  <si>
    <t>Tilskudd</t>
  </si>
  <si>
    <t>Tilskudd Norgesfinalen</t>
  </si>
  <si>
    <t>Tilskudd Idrettskrets</t>
  </si>
  <si>
    <t>Tilskudd utøver/lag</t>
  </si>
  <si>
    <t>Tilskudd utstyr/apparater</t>
  </si>
  <si>
    <t>Tilskudd idrettsbingo</t>
  </si>
  <si>
    <t>Tilskudd andre</t>
  </si>
  <si>
    <t>Ungdom og ledelse</t>
  </si>
  <si>
    <t>År</t>
  </si>
  <si>
    <t>Hittil i år</t>
  </si>
  <si>
    <t>Dette året (alle)</t>
  </si>
  <si>
    <t>Regnskap</t>
  </si>
  <si>
    <t>Budsjett</t>
  </si>
  <si>
    <t>Årsbudsjett</t>
  </si>
  <si>
    <t>Prognose</t>
  </si>
  <si>
    <t>Prognosekommentar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</si>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</sst>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i/>
      <sz val="8"/>
      <color rgb="FFFF0000"/>
      <name val="Arial"/>
      <family val="2"/>
    </font>
    <font>
      <sz val="10"/>
      <name val="Arial"/>
    </font>
    <font>
      <sz val="16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02">
    <xf numFmtId="0" fontId="0" fillId="0" borderId="0" xfId="0"/>
    <xf numFmtId="3" fontId="1" fillId="0" borderId="0" xfId="0" applyNumberFormat="1" applyFont="1" applyBorder="1"/>
    <xf numFmtId="1" fontId="2" fillId="0" borderId="1" xfId="0" applyNumberFormat="1" applyFont="1" applyBorder="1" applyAlignment="1">
      <alignment horizontal="center"/>
    </xf>
    <xf numFmtId="1" fontId="3" fillId="0" borderId="2" xfId="0" applyNumberFormat="1" applyFont="1" applyBorder="1"/>
    <xf numFmtId="3" fontId="1" fillId="0" borderId="3" xfId="0" applyNumberFormat="1" applyFont="1" applyFill="1" applyBorder="1"/>
    <xf numFmtId="0" fontId="1" fillId="0" borderId="0" xfId="0" applyFont="1"/>
    <xf numFmtId="1" fontId="3" fillId="0" borderId="0" xfId="0" applyNumberFormat="1" applyFont="1" applyBorder="1"/>
    <xf numFmtId="1" fontId="2" fillId="0" borderId="0" xfId="0" applyNumberFormat="1" applyFont="1" applyAlignment="1">
      <alignment horizontal="left"/>
    </xf>
    <xf numFmtId="3" fontId="1" fillId="0" borderId="3" xfId="0" applyNumberFormat="1" applyFont="1" applyBorder="1"/>
    <xf numFmtId="3" fontId="1" fillId="0" borderId="3" xfId="1" applyNumberFormat="1" applyFont="1" applyFill="1" applyBorder="1"/>
    <xf numFmtId="3" fontId="1" fillId="0" borderId="4" xfId="0" applyNumberFormat="1" applyFont="1" applyFill="1" applyBorder="1"/>
    <xf numFmtId="3" fontId="1" fillId="0" borderId="0" xfId="0" applyNumberFormat="1" applyFont="1" applyFill="1" applyBorder="1"/>
    <xf numFmtId="3" fontId="1" fillId="0" borderId="5" xfId="0" applyNumberFormat="1" applyFont="1" applyFill="1" applyBorder="1"/>
    <xf numFmtId="3" fontId="5" fillId="0" borderId="6" xfId="0" applyNumberFormat="1" applyFont="1" applyBorder="1"/>
    <xf numFmtId="1" fontId="2" fillId="0" borderId="0" xfId="0" applyNumberFormat="1" applyFont="1" applyBorder="1"/>
    <xf numFmtId="0" fontId="2" fillId="0" borderId="7" xfId="0" applyFont="1" applyBorder="1" applyAlignment="1">
      <alignment horizontal="left"/>
    </xf>
    <xf numFmtId="3" fontId="1" fillId="0" borderId="8" xfId="0" applyNumberFormat="1" applyFont="1" applyFill="1" applyBorder="1"/>
    <xf numFmtId="3" fontId="1" fillId="0" borderId="9" xfId="0" applyNumberFormat="1" applyFont="1" applyFill="1" applyBorder="1"/>
    <xf numFmtId="1" fontId="1" fillId="0" borderId="0" xfId="0" applyNumberFormat="1" applyFont="1"/>
    <xf numFmtId="3" fontId="1" fillId="0" borderId="8" xfId="0" applyNumberFormat="1" applyFont="1" applyBorder="1"/>
    <xf numFmtId="3" fontId="1" fillId="0" borderId="7" xfId="0" applyNumberFormat="1" applyFont="1" applyBorder="1"/>
    <xf numFmtId="3" fontId="5" fillId="0" borderId="10" xfId="1" applyNumberFormat="1" applyFont="1" applyFill="1" applyBorder="1"/>
    <xf numFmtId="3" fontId="1" fillId="0" borderId="8" xfId="1" applyNumberFormat="1" applyFont="1" applyFill="1" applyBorder="1"/>
    <xf numFmtId="3" fontId="5" fillId="0" borderId="12" xfId="0" applyNumberFormat="1" applyFont="1" applyBorder="1"/>
    <xf numFmtId="3" fontId="1" fillId="0" borderId="13" xfId="0" applyNumberFormat="1" applyFont="1" applyFill="1" applyBorder="1"/>
    <xf numFmtId="3" fontId="5" fillId="0" borderId="10" xfId="1" applyNumberFormat="1" applyFont="1" applyBorder="1"/>
    <xf numFmtId="3" fontId="5" fillId="2" borderId="14" xfId="1" applyNumberFormat="1" applyFont="1" applyFill="1" applyBorder="1"/>
    <xf numFmtId="3" fontId="1" fillId="0" borderId="5" xfId="0" applyNumberFormat="1" applyFont="1" applyBorder="1"/>
    <xf numFmtId="3" fontId="5" fillId="0" borderId="16" xfId="0" applyNumberFormat="1" applyFont="1" applyBorder="1"/>
    <xf numFmtId="0" fontId="1" fillId="0" borderId="0" xfId="0" quotePrefix="1" applyFont="1"/>
    <xf numFmtId="0" fontId="5" fillId="0" borderId="0" xfId="0" applyFont="1"/>
    <xf numFmtId="0" fontId="2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3" fontId="1" fillId="2" borderId="5" xfId="1" applyNumberFormat="1" applyFont="1" applyFill="1" applyBorder="1"/>
    <xf numFmtId="1" fontId="10" fillId="0" borderId="0" xfId="0" applyNumberFormat="1" applyFont="1" applyBorder="1"/>
    <xf numFmtId="3" fontId="11" fillId="0" borderId="0" xfId="0" applyNumberFormat="1" applyFont="1" applyBorder="1" applyAlignment="1">
      <alignment horizontal="right"/>
    </xf>
    <xf numFmtId="3" fontId="5" fillId="0" borderId="17" xfId="1" applyNumberFormat="1" applyFont="1" applyBorder="1"/>
    <xf numFmtId="0" fontId="1" fillId="0" borderId="7" xfId="0" applyFont="1" applyBorder="1"/>
    <xf numFmtId="38" fontId="5" fillId="0" borderId="14" xfId="0" applyNumberFormat="1" applyFont="1" applyBorder="1"/>
    <xf numFmtId="38" fontId="1" fillId="0" borderId="13" xfId="0" applyNumberFormat="1" applyFont="1" applyBorder="1"/>
    <xf numFmtId="0" fontId="0" fillId="0" borderId="0" xfId="0" applyAlignment="1">
      <alignment horizontal="left"/>
    </xf>
    <xf numFmtId="3" fontId="11" fillId="0" borderId="0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10" fillId="0" borderId="1" xfId="0" applyNumberFormat="1" applyFont="1" applyBorder="1"/>
    <xf numFmtId="1" fontId="4" fillId="0" borderId="1" xfId="0" applyNumberFormat="1" applyFont="1" applyBorder="1"/>
    <xf numFmtId="3" fontId="12" fillId="0" borderId="0" xfId="0" applyNumberFormat="1" applyFont="1" applyBorder="1" applyAlignment="1">
      <alignment horizontal="right"/>
    </xf>
    <xf numFmtId="38" fontId="1" fillId="0" borderId="5" xfId="0" applyNumberFormat="1" applyFont="1" applyBorder="1"/>
    <xf numFmtId="3" fontId="1" fillId="2" borderId="3" xfId="1" applyNumberFormat="1" applyFont="1" applyFill="1" applyBorder="1"/>
    <xf numFmtId="0" fontId="5" fillId="0" borderId="16" xfId="0" applyFont="1" applyBorder="1"/>
    <xf numFmtId="3" fontId="5" fillId="0" borderId="17" xfId="1" applyNumberFormat="1" applyFont="1" applyFill="1" applyBorder="1"/>
    <xf numFmtId="1" fontId="1" fillId="0" borderId="2" xfId="0" applyNumberFormat="1" applyFont="1" applyBorder="1"/>
    <xf numFmtId="3" fontId="5" fillId="0" borderId="6" xfId="0" applyNumberFormat="1" applyFont="1" applyFill="1" applyBorder="1"/>
    <xf numFmtId="0" fontId="1" fillId="0" borderId="8" xfId="0" applyNumberFormat="1" applyFont="1" applyBorder="1"/>
    <xf numFmtId="38" fontId="1" fillId="0" borderId="9" xfId="0" applyNumberFormat="1" applyFont="1" applyBorder="1"/>
    <xf numFmtId="38" fontId="1" fillId="0" borderId="0" xfId="0" applyNumberFormat="1" applyFont="1"/>
    <xf numFmtId="0" fontId="5" fillId="0" borderId="8" xfId="0" applyFont="1" applyBorder="1"/>
    <xf numFmtId="0" fontId="1" fillId="0" borderId="8" xfId="0" applyFont="1" applyBorder="1"/>
    <xf numFmtId="0" fontId="8" fillId="0" borderId="0" xfId="0" applyFont="1" applyAlignment="1">
      <alignment horizontal="left"/>
    </xf>
    <xf numFmtId="1" fontId="1" fillId="0" borderId="0" xfId="0" applyNumberFormat="1" applyFont="1" applyBorder="1"/>
    <xf numFmtId="49" fontId="1" fillId="0" borderId="0" xfId="0" applyNumberFormat="1" applyFont="1" applyAlignment="1">
      <alignment horizontal="right"/>
    </xf>
    <xf numFmtId="38" fontId="5" fillId="0" borderId="0" xfId="0" applyNumberFormat="1" applyFont="1"/>
    <xf numFmtId="0" fontId="2" fillId="0" borderId="0" xfId="0" applyFont="1" applyAlignment="1">
      <alignment horizontal="left"/>
    </xf>
    <xf numFmtId="38" fontId="1" fillId="0" borderId="8" xfId="0" applyNumberFormat="1" applyFont="1" applyBorder="1"/>
    <xf numFmtId="0" fontId="5" fillId="0" borderId="5" xfId="0" applyFont="1" applyBorder="1"/>
    <xf numFmtId="0" fontId="6" fillId="0" borderId="0" xfId="0" applyFont="1"/>
    <xf numFmtId="0" fontId="10" fillId="0" borderId="0" xfId="0" applyFont="1" applyAlignment="1">
      <alignment horizontal="left"/>
    </xf>
    <xf numFmtId="38" fontId="1" fillId="2" borderId="3" xfId="0" applyNumberFormat="1" applyFont="1" applyFill="1" applyBorder="1" applyAlignment="1">
      <alignment vertical="top"/>
    </xf>
    <xf numFmtId="0" fontId="1" fillId="0" borderId="5" xfId="0" applyFont="1" applyBorder="1"/>
    <xf numFmtId="38" fontId="5" fillId="0" borderId="21" xfId="0" applyNumberFormat="1" applyFont="1" applyBorder="1"/>
    <xf numFmtId="1" fontId="0" fillId="0" borderId="0" xfId="0" applyNumberFormat="1"/>
    <xf numFmtId="0" fontId="0" fillId="0" borderId="0" xfId="0" applyFont="1"/>
    <xf numFmtId="1" fontId="0" fillId="0" borderId="0" xfId="0" applyNumberFormat="1" applyFont="1"/>
    <xf numFmtId="3" fontId="1" fillId="2" borderId="8" xfId="1" applyNumberFormat="1" applyFont="1" applyFill="1" applyBorder="1"/>
    <xf numFmtId="0" fontId="1" fillId="2" borderId="8" xfId="0" applyNumberFormat="1" applyFont="1" applyFill="1" applyBorder="1"/>
    <xf numFmtId="38" fontId="1" fillId="2" borderId="5" xfId="0" applyNumberFormat="1" applyFont="1" applyFill="1" applyBorder="1"/>
    <xf numFmtId="38" fontId="1" fillId="2" borderId="0" xfId="0" applyNumberFormat="1" applyFont="1" applyFill="1"/>
    <xf numFmtId="38" fontId="5" fillId="2" borderId="0" xfId="0" applyNumberFormat="1" applyFont="1" applyFill="1"/>
    <xf numFmtId="1" fontId="1" fillId="2" borderId="0" xfId="0" applyNumberFormat="1" applyFont="1" applyFill="1" applyBorder="1"/>
    <xf numFmtId="1" fontId="2" fillId="2" borderId="0" xfId="0" applyNumberFormat="1" applyFont="1" applyFill="1" applyBorder="1"/>
    <xf numFmtId="1" fontId="3" fillId="2" borderId="2" xfId="0" applyNumberFormat="1" applyFont="1" applyFill="1" applyBorder="1"/>
    <xf numFmtId="1" fontId="6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 applyBorder="1"/>
    <xf numFmtId="3" fontId="5" fillId="2" borderId="12" xfId="0" applyNumberFormat="1" applyFont="1" applyFill="1" applyBorder="1"/>
    <xf numFmtId="3" fontId="1" fillId="2" borderId="8" xfId="0" applyNumberFormat="1" applyFont="1" applyFill="1" applyBorder="1"/>
    <xf numFmtId="3" fontId="1" fillId="2" borderId="13" xfId="0" applyNumberFormat="1" applyFont="1" applyFill="1" applyBorder="1"/>
    <xf numFmtId="3" fontId="5" fillId="2" borderId="22" xfId="1" applyNumberFormat="1" applyFont="1" applyFill="1" applyBorder="1"/>
    <xf numFmtId="0" fontId="14" fillId="0" borderId="0" xfId="0" applyFont="1"/>
    <xf numFmtId="38" fontId="15" fillId="2" borderId="3" xfId="0" applyNumberFormat="1" applyFont="1" applyFill="1" applyBorder="1" applyAlignment="1">
      <alignment vertical="top"/>
    </xf>
    <xf numFmtId="1" fontId="4" fillId="0" borderId="2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" xfId="0" applyFont="1" applyBorder="1" applyAlignment="1"/>
    <xf numFmtId="0" fontId="7" fillId="0" borderId="19" xfId="0" applyFont="1" applyBorder="1" applyAlignment="1"/>
    <xf numFmtId="0" fontId="0" fillId="0" borderId="18" xfId="0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76"/>
  <sheetViews>
    <sheetView tabSelected="1" topLeftCell="B24" zoomScale="238" zoomScaleNormal="238" workbookViewId="0">
      <selection activeCell="L25" sqref="L25"/>
    </sheetView>
  </sheetViews>
  <sheetFormatPr defaultColWidth="11.42578125" defaultRowHeight="11.25"/>
  <cols>
    <col min="1" max="1" width="11.42578125" style="5" hidden="1" customWidth="1"/>
    <col min="2" max="2" width="5.42578125" style="5" customWidth="1"/>
    <col min="3" max="3" width="19.42578125" style="5" customWidth="1"/>
    <col min="4" max="4" width="9.42578125" style="5" bestFit="1" customWidth="1"/>
    <col min="5" max="5" width="32.42578125" style="5" bestFit="1" customWidth="1"/>
    <col min="6" max="6" width="11.28515625" style="59" customWidth="1"/>
    <col min="7" max="7" width="10.28515625" style="59" customWidth="1"/>
    <col min="8" max="8" width="12.42578125" style="59" customWidth="1"/>
    <col min="9" max="9" width="2.5703125" style="78" customWidth="1"/>
    <col min="10" max="10" width="2.5703125" style="59" customWidth="1"/>
    <col min="11" max="15" width="9.5703125" style="18" customWidth="1"/>
    <col min="16" max="17" width="11.42578125" style="18"/>
    <col min="18" max="16384" width="11.42578125" style="5"/>
  </cols>
  <sheetData>
    <row r="1" spans="1:17" ht="12.75" hidden="1">
      <c r="D1"/>
    </row>
    <row r="2" spans="1:17" ht="12.75" hidden="1">
      <c r="D2"/>
    </row>
    <row r="3" spans="1:17" ht="12.75">
      <c r="D3"/>
    </row>
    <row r="4" spans="1:17" ht="12.75" hidden="1">
      <c r="D4"/>
    </row>
    <row r="5" spans="1:17" ht="12.75" hidden="1">
      <c r="D5"/>
    </row>
    <row r="6" spans="1:17" ht="20.25">
      <c r="C6" s="89" t="s">
        <v>0</v>
      </c>
      <c r="D6"/>
      <c r="H6" s="91"/>
      <c r="I6" s="92"/>
    </row>
    <row r="7" spans="1:17" ht="12.75">
      <c r="D7"/>
      <c r="E7" s="60"/>
    </row>
    <row r="8" spans="1:17" ht="20.25">
      <c r="D8"/>
      <c r="F8" s="44"/>
      <c r="G8" s="45"/>
      <c r="H8" s="14"/>
      <c r="I8" s="79"/>
    </row>
    <row r="9" spans="1:17" ht="23.25">
      <c r="D9"/>
      <c r="E9" s="58"/>
      <c r="F9" s="44" t="s">
        <v>1</v>
      </c>
      <c r="G9" s="45"/>
      <c r="H9" s="3"/>
      <c r="I9" s="80"/>
      <c r="K9" s="44" t="s">
        <v>1</v>
      </c>
      <c r="L9" s="45"/>
      <c r="M9" s="3"/>
      <c r="N9" s="80"/>
    </row>
    <row r="10" spans="1:17" ht="18">
      <c r="D10" s="65"/>
      <c r="F10" s="93" t="s">
        <v>2</v>
      </c>
      <c r="G10" s="94"/>
      <c r="H10" s="94"/>
      <c r="I10" s="81"/>
      <c r="K10" s="93" t="s">
        <v>3</v>
      </c>
      <c r="L10" s="94"/>
      <c r="M10" s="94"/>
      <c r="N10" s="81"/>
    </row>
    <row r="11" spans="1:17" s="62" customFormat="1" ht="15">
      <c r="D11" s="66"/>
      <c r="F11" s="95"/>
      <c r="G11" s="96"/>
      <c r="H11" s="33"/>
      <c r="I11" s="82"/>
      <c r="J11" s="31"/>
      <c r="K11" s="95"/>
      <c r="L11" s="96"/>
      <c r="M11" s="33"/>
      <c r="N11" s="82"/>
    </row>
    <row r="12" spans="1:17" s="62" customFormat="1" ht="15">
      <c r="D12" s="41"/>
      <c r="E12" s="15"/>
      <c r="F12" s="2" t="s">
        <v>4</v>
      </c>
      <c r="G12" s="2" t="s">
        <v>5</v>
      </c>
      <c r="H12" s="2" t="s">
        <v>6</v>
      </c>
      <c r="I12" s="83"/>
      <c r="J12" s="42"/>
      <c r="K12" s="2" t="s">
        <v>4</v>
      </c>
      <c r="L12" s="2" t="s">
        <v>5</v>
      </c>
      <c r="M12" s="2" t="s">
        <v>6</v>
      </c>
      <c r="N12" s="83"/>
      <c r="O12" s="7"/>
      <c r="P12" s="7"/>
      <c r="Q12" s="7"/>
    </row>
    <row r="13" spans="1:17" ht="12" customHeight="1">
      <c r="D13"/>
      <c r="E13" s="38"/>
      <c r="F13" s="1"/>
      <c r="G13" s="1"/>
      <c r="H13" s="1"/>
      <c r="I13" s="84"/>
      <c r="J13" s="36"/>
      <c r="K13" s="1"/>
      <c r="L13" s="1"/>
      <c r="M13" s="1"/>
      <c r="N13" s="84"/>
    </row>
    <row r="14" spans="1:17" ht="12.75" hidden="1">
      <c r="D14"/>
      <c r="E14" s="49" t="s">
        <v>7</v>
      </c>
      <c r="F14" s="23">
        <f>+F103</f>
        <v>-722000</v>
      </c>
      <c r="G14" s="13">
        <f>+G103</f>
        <v>835000</v>
      </c>
      <c r="H14" s="13">
        <f>+H103</f>
        <v>113000</v>
      </c>
      <c r="I14" s="85"/>
      <c r="J14" s="46"/>
      <c r="K14" s="23">
        <f>+K103</f>
        <v>-722000</v>
      </c>
      <c r="L14" s="13">
        <f>+L103</f>
        <v>765000</v>
      </c>
      <c r="M14" s="13">
        <f>+M103</f>
        <v>43000</v>
      </c>
      <c r="N14" s="85"/>
    </row>
    <row r="15" spans="1:17" s="18" customFormat="1" hidden="1">
      <c r="A15" s="5"/>
      <c r="B15" s="5"/>
      <c r="C15" s="5"/>
      <c r="D15" s="57"/>
      <c r="E15" s="68"/>
      <c r="F15" s="19"/>
      <c r="G15" s="8"/>
      <c r="H15" s="8"/>
      <c r="I15" s="86"/>
      <c r="J15" s="36"/>
      <c r="K15" s="19"/>
      <c r="L15" s="8"/>
      <c r="M15" s="8"/>
      <c r="N15" s="86"/>
    </row>
    <row r="16" spans="1:17" s="18" customFormat="1">
      <c r="A16" s="5"/>
      <c r="B16" s="5"/>
      <c r="C16" s="5"/>
      <c r="D16" s="56" t="s">
        <v>8</v>
      </c>
      <c r="E16" s="64" t="s">
        <v>9</v>
      </c>
      <c r="F16" s="19"/>
      <c r="G16" s="8"/>
      <c r="H16" s="8"/>
      <c r="I16" s="86"/>
      <c r="J16" s="36"/>
      <c r="K16" s="19"/>
      <c r="L16" s="8"/>
      <c r="M16" s="8"/>
      <c r="N16" s="86"/>
    </row>
    <row r="17" spans="1:14" s="55" customFormat="1">
      <c r="D17" s="53"/>
      <c r="E17" s="47"/>
      <c r="F17" s="22"/>
      <c r="G17" s="9"/>
      <c r="H17" s="9"/>
      <c r="I17" s="73"/>
      <c r="J17" s="36"/>
      <c r="K17" s="22"/>
      <c r="L17" s="9"/>
      <c r="M17" s="9"/>
      <c r="N17" s="73"/>
    </row>
    <row r="18" spans="1:14" s="55" customFormat="1">
      <c r="B18" s="76">
        <v>10</v>
      </c>
      <c r="C18" s="76" t="s">
        <v>10</v>
      </c>
      <c r="D18" s="53">
        <v>10000</v>
      </c>
      <c r="E18" s="47" t="s">
        <v>10</v>
      </c>
      <c r="F18" s="22">
        <v>-40000</v>
      </c>
      <c r="G18" s="9">
        <v>40000</v>
      </c>
      <c r="H18" s="9">
        <f>SUM(F18:G18)</f>
        <v>0</v>
      </c>
      <c r="I18" s="73"/>
      <c r="J18" s="36"/>
      <c r="K18" s="22">
        <v>-40000</v>
      </c>
      <c r="L18" s="9">
        <v>40000</v>
      </c>
      <c r="M18" s="9">
        <f>SUM(K18:L18)</f>
        <v>0</v>
      </c>
      <c r="N18" s="73"/>
    </row>
    <row r="19" spans="1:14" s="55" customFormat="1">
      <c r="A19" s="55" t="e">
        <f ca="1">_xll.OneStop.ReportPlayer.OSRFunctions.OSRGet("Department","DepNo")</f>
        <v>#NAME?</v>
      </c>
      <c r="B19" s="76"/>
      <c r="C19" s="76"/>
      <c r="D19" s="53">
        <v>12000</v>
      </c>
      <c r="E19" s="47" t="s">
        <v>11</v>
      </c>
      <c r="F19" s="22">
        <v>-250000</v>
      </c>
      <c r="G19" s="9">
        <f t="shared" ref="G19:G98" si="0">IFERROR(0,0)</f>
        <v>0</v>
      </c>
      <c r="H19" s="9">
        <f t="shared" ref="H19:H82" si="1">SUM(F19:G19)</f>
        <v>-250000</v>
      </c>
      <c r="I19" s="73"/>
      <c r="J19" s="36"/>
      <c r="K19" s="22">
        <v>-250000</v>
      </c>
      <c r="L19" s="9">
        <f t="shared" ref="L19:L98" si="2">IFERROR(0,0)</f>
        <v>0</v>
      </c>
      <c r="M19" s="9">
        <f t="shared" ref="M19:M82" si="3">SUM(K19:L19)</f>
        <v>-250000</v>
      </c>
      <c r="N19" s="73"/>
    </row>
    <row r="20" spans="1:14" s="55" customFormat="1">
      <c r="B20" s="76"/>
      <c r="C20" s="76"/>
      <c r="D20" s="53">
        <v>12500</v>
      </c>
      <c r="E20" s="47" t="s">
        <v>12</v>
      </c>
      <c r="F20" s="22">
        <v>0</v>
      </c>
      <c r="G20" s="9">
        <v>0</v>
      </c>
      <c r="H20" s="9">
        <f t="shared" si="1"/>
        <v>0</v>
      </c>
      <c r="I20" s="73"/>
      <c r="J20" s="36"/>
      <c r="K20" s="22">
        <v>0</v>
      </c>
      <c r="L20" s="9">
        <v>0</v>
      </c>
      <c r="M20" s="9">
        <f t="shared" si="3"/>
        <v>0</v>
      </c>
      <c r="N20" s="73"/>
    </row>
    <row r="21" spans="1:14" s="55" customFormat="1">
      <c r="B21" s="76"/>
      <c r="C21" s="76"/>
      <c r="D21" s="53">
        <v>13000</v>
      </c>
      <c r="E21" s="47" t="s">
        <v>13</v>
      </c>
      <c r="F21" s="22">
        <v>0</v>
      </c>
      <c r="G21" s="9">
        <v>0</v>
      </c>
      <c r="H21" s="9">
        <f t="shared" si="1"/>
        <v>0</v>
      </c>
      <c r="I21" s="73"/>
      <c r="J21" s="36"/>
      <c r="K21" s="22">
        <v>0</v>
      </c>
      <c r="L21" s="9">
        <v>0</v>
      </c>
      <c r="M21" s="9">
        <f t="shared" si="3"/>
        <v>0</v>
      </c>
      <c r="N21" s="73"/>
    </row>
    <row r="22" spans="1:14" s="55" customFormat="1">
      <c r="B22" s="76"/>
      <c r="C22" s="76"/>
      <c r="D22" s="53">
        <v>14000</v>
      </c>
      <c r="E22" s="47" t="s">
        <v>14</v>
      </c>
      <c r="F22" s="22">
        <v>0</v>
      </c>
      <c r="G22" s="9">
        <v>0</v>
      </c>
      <c r="H22" s="9">
        <f t="shared" si="1"/>
        <v>0</v>
      </c>
      <c r="I22" s="73"/>
      <c r="J22" s="36"/>
      <c r="K22" s="22">
        <v>0</v>
      </c>
      <c r="L22" s="9">
        <v>0</v>
      </c>
      <c r="M22" s="9">
        <f t="shared" si="3"/>
        <v>0</v>
      </c>
      <c r="N22" s="73"/>
    </row>
    <row r="23" spans="1:14" s="55" customFormat="1">
      <c r="A23" s="55" t="e">
        <f ca="1">_xll.OneStop.ReportPlayer.OSRFunctions.OSRGet("Department","DepNo")</f>
        <v>#NAME?</v>
      </c>
      <c r="B23" s="76"/>
      <c r="C23" s="76"/>
      <c r="D23" s="53">
        <v>15000</v>
      </c>
      <c r="E23" s="47" t="s">
        <v>15</v>
      </c>
      <c r="F23" s="22">
        <f t="shared" ref="F23:F26" si="4">IFERROR(0,0)</f>
        <v>0</v>
      </c>
      <c r="G23" s="9">
        <v>40000</v>
      </c>
      <c r="H23" s="9">
        <f t="shared" si="1"/>
        <v>40000</v>
      </c>
      <c r="I23" s="73"/>
      <c r="J23" s="36"/>
      <c r="K23" s="22">
        <f t="shared" ref="K23:K26" si="5">IFERROR(0,0)</f>
        <v>0</v>
      </c>
      <c r="L23" s="9">
        <v>40000</v>
      </c>
      <c r="M23" s="9">
        <f t="shared" si="3"/>
        <v>40000</v>
      </c>
      <c r="N23" s="73"/>
    </row>
    <row r="24" spans="1:14" s="55" customFormat="1">
      <c r="B24" s="76"/>
      <c r="C24" s="76"/>
      <c r="D24" s="74"/>
      <c r="E24" s="34"/>
      <c r="F24" s="73">
        <f>SUM(F18:F23)</f>
        <v>-290000</v>
      </c>
      <c r="G24" s="48">
        <f>SUM(G18:G23)</f>
        <v>80000</v>
      </c>
      <c r="H24" s="48">
        <f t="shared" si="1"/>
        <v>-210000</v>
      </c>
      <c r="I24" s="73"/>
      <c r="J24" s="36"/>
      <c r="K24" s="73">
        <f>SUM(K18:K23)</f>
        <v>-290000</v>
      </c>
      <c r="L24" s="48">
        <f>SUM(L18:L23)</f>
        <v>80000</v>
      </c>
      <c r="M24" s="48">
        <f t="shared" si="3"/>
        <v>-210000</v>
      </c>
      <c r="N24" s="73"/>
    </row>
    <row r="25" spans="1:14" s="55" customFormat="1">
      <c r="A25" s="55" t="e">
        <f ca="1">_xll.OneStop.ReportPlayer.OSRFunctions.OSRGet("Department","DepNo")</f>
        <v>#NAME?</v>
      </c>
      <c r="B25" s="76">
        <v>20</v>
      </c>
      <c r="C25" s="76" t="s">
        <v>16</v>
      </c>
      <c r="D25" s="53">
        <v>20000</v>
      </c>
      <c r="E25" s="47" t="s">
        <v>17</v>
      </c>
      <c r="F25" s="22">
        <v>0</v>
      </c>
      <c r="G25" s="9">
        <v>70000</v>
      </c>
      <c r="H25" s="9">
        <f t="shared" si="1"/>
        <v>70000</v>
      </c>
      <c r="I25" s="73"/>
      <c r="J25" s="36"/>
      <c r="K25" s="22">
        <v>0</v>
      </c>
      <c r="L25" s="9"/>
      <c r="M25" s="9">
        <f t="shared" si="3"/>
        <v>0</v>
      </c>
      <c r="N25" s="73"/>
    </row>
    <row r="26" spans="1:14" s="55" customFormat="1">
      <c r="A26" s="55" t="e">
        <f ca="1">_xll.OneStop.ReportPlayer.OSRFunctions.OSRGet("Department","DepNo")</f>
        <v>#NAME?</v>
      </c>
      <c r="B26" s="76"/>
      <c r="C26" s="76"/>
      <c r="D26" s="53">
        <v>20001</v>
      </c>
      <c r="E26" s="47" t="s">
        <v>18</v>
      </c>
      <c r="F26" s="22">
        <f t="shared" si="4"/>
        <v>0</v>
      </c>
      <c r="G26" s="9">
        <v>70000</v>
      </c>
      <c r="H26" s="9">
        <f t="shared" si="1"/>
        <v>70000</v>
      </c>
      <c r="I26" s="73"/>
      <c r="J26" s="36"/>
      <c r="K26" s="22">
        <f t="shared" si="5"/>
        <v>0</v>
      </c>
      <c r="L26" s="9">
        <v>70000</v>
      </c>
      <c r="M26" s="9">
        <f t="shared" si="3"/>
        <v>70000</v>
      </c>
      <c r="N26" s="73"/>
    </row>
    <row r="27" spans="1:14" s="55" customFormat="1">
      <c r="A27" s="55" t="e">
        <f ca="1">_xll.OneStop.ReportPlayer.OSRFunctions.OSRGet("Department","DepNo")</f>
        <v>#NAME?</v>
      </c>
      <c r="B27" s="76"/>
      <c r="C27" s="76"/>
      <c r="D27" s="53">
        <v>20002</v>
      </c>
      <c r="E27" s="47" t="s">
        <v>19</v>
      </c>
      <c r="F27" s="22">
        <v>0</v>
      </c>
      <c r="G27" s="9">
        <v>0</v>
      </c>
      <c r="H27" s="9">
        <f t="shared" si="1"/>
        <v>0</v>
      </c>
      <c r="I27" s="73"/>
      <c r="J27" s="36"/>
      <c r="K27" s="22">
        <v>0</v>
      </c>
      <c r="L27" s="9">
        <v>0</v>
      </c>
      <c r="M27" s="9">
        <f t="shared" si="3"/>
        <v>0</v>
      </c>
      <c r="N27" s="73"/>
    </row>
    <row r="28" spans="1:14" s="55" customFormat="1">
      <c r="B28" s="76"/>
      <c r="C28" s="76"/>
      <c r="D28" s="53">
        <v>20003</v>
      </c>
      <c r="E28" s="47" t="s">
        <v>20</v>
      </c>
      <c r="F28" s="22">
        <v>0</v>
      </c>
      <c r="G28" s="9">
        <v>0</v>
      </c>
      <c r="H28" s="9">
        <f t="shared" si="1"/>
        <v>0</v>
      </c>
      <c r="I28" s="73"/>
      <c r="J28" s="36"/>
      <c r="K28" s="22">
        <v>0</v>
      </c>
      <c r="L28" s="9">
        <v>0</v>
      </c>
      <c r="M28" s="9">
        <f t="shared" si="3"/>
        <v>0</v>
      </c>
      <c r="N28" s="73"/>
    </row>
    <row r="29" spans="1:14" s="55" customFormat="1">
      <c r="B29" s="76"/>
      <c r="C29" s="76"/>
      <c r="D29" s="53">
        <v>20004</v>
      </c>
      <c r="E29" s="47" t="s">
        <v>21</v>
      </c>
      <c r="F29" s="22">
        <v>0</v>
      </c>
      <c r="G29" s="9">
        <v>35000</v>
      </c>
      <c r="H29" s="9">
        <f t="shared" si="1"/>
        <v>35000</v>
      </c>
      <c r="I29" s="73"/>
      <c r="J29" s="36"/>
      <c r="K29" s="22">
        <v>0</v>
      </c>
      <c r="L29" s="9">
        <v>35000</v>
      </c>
      <c r="M29" s="9">
        <f t="shared" si="3"/>
        <v>35000</v>
      </c>
      <c r="N29" s="73"/>
    </row>
    <row r="30" spans="1:14" s="55" customFormat="1">
      <c r="B30" s="76"/>
      <c r="C30" s="76"/>
      <c r="D30" s="53">
        <v>20005</v>
      </c>
      <c r="E30" s="47" t="s">
        <v>22</v>
      </c>
      <c r="F30" s="22">
        <v>0</v>
      </c>
      <c r="G30" s="9">
        <v>0</v>
      </c>
      <c r="H30" s="9">
        <f t="shared" si="1"/>
        <v>0</v>
      </c>
      <c r="I30" s="73"/>
      <c r="J30" s="36"/>
      <c r="K30" s="22">
        <v>0</v>
      </c>
      <c r="L30" s="9">
        <v>0</v>
      </c>
      <c r="M30" s="9">
        <f t="shared" si="3"/>
        <v>0</v>
      </c>
      <c r="N30" s="73"/>
    </row>
    <row r="31" spans="1:14" s="55" customFormat="1">
      <c r="B31" s="76"/>
      <c r="C31" s="76"/>
      <c r="D31" s="53">
        <v>20006</v>
      </c>
      <c r="E31" s="47" t="s">
        <v>23</v>
      </c>
      <c r="F31" s="22">
        <v>0</v>
      </c>
      <c r="G31" s="9">
        <v>0</v>
      </c>
      <c r="H31" s="9">
        <f t="shared" si="1"/>
        <v>0</v>
      </c>
      <c r="I31" s="73"/>
      <c r="J31" s="36"/>
      <c r="K31" s="22">
        <v>0</v>
      </c>
      <c r="L31" s="9">
        <v>0</v>
      </c>
      <c r="M31" s="9">
        <f t="shared" si="3"/>
        <v>0</v>
      </c>
      <c r="N31" s="73"/>
    </row>
    <row r="32" spans="1:14" s="55" customFormat="1">
      <c r="B32" s="76"/>
      <c r="C32" s="76"/>
      <c r="D32" s="74"/>
      <c r="E32" s="75"/>
      <c r="F32" s="73">
        <f>SUM(F25:F31)</f>
        <v>0</v>
      </c>
      <c r="G32" s="48">
        <f>SUM(G25:G31)</f>
        <v>175000</v>
      </c>
      <c r="H32" s="48">
        <f t="shared" si="1"/>
        <v>175000</v>
      </c>
      <c r="I32" s="73"/>
      <c r="J32" s="36"/>
      <c r="K32" s="73">
        <f>SUM(K25:K31)</f>
        <v>0</v>
      </c>
      <c r="L32" s="48">
        <f>SUM(L25:L31)</f>
        <v>105000</v>
      </c>
      <c r="M32" s="48">
        <f t="shared" si="3"/>
        <v>105000</v>
      </c>
      <c r="N32" s="73"/>
    </row>
    <row r="33" spans="1:14" s="55" customFormat="1">
      <c r="B33" s="76">
        <v>24</v>
      </c>
      <c r="C33" s="76" t="s">
        <v>24</v>
      </c>
      <c r="D33" s="53">
        <v>24000</v>
      </c>
      <c r="E33" s="47" t="s">
        <v>25</v>
      </c>
      <c r="F33" s="22">
        <v>0</v>
      </c>
      <c r="G33" s="9">
        <v>0</v>
      </c>
      <c r="H33" s="9">
        <f t="shared" si="1"/>
        <v>0</v>
      </c>
      <c r="I33" s="73"/>
      <c r="J33" s="36"/>
      <c r="K33" s="22">
        <v>0</v>
      </c>
      <c r="L33" s="9">
        <v>0</v>
      </c>
      <c r="M33" s="9">
        <f t="shared" si="3"/>
        <v>0</v>
      </c>
      <c r="N33" s="73"/>
    </row>
    <row r="34" spans="1:14" s="55" customFormat="1">
      <c r="B34" s="76"/>
      <c r="C34" s="76"/>
      <c r="D34" s="53">
        <v>24001</v>
      </c>
      <c r="E34" s="47" t="s">
        <v>26</v>
      </c>
      <c r="F34" s="22">
        <v>0</v>
      </c>
      <c r="G34" s="9">
        <v>0</v>
      </c>
      <c r="H34" s="9">
        <f t="shared" si="1"/>
        <v>0</v>
      </c>
      <c r="I34" s="73"/>
      <c r="J34" s="36"/>
      <c r="K34" s="22">
        <v>0</v>
      </c>
      <c r="L34" s="9">
        <v>0</v>
      </c>
      <c r="M34" s="9">
        <f t="shared" si="3"/>
        <v>0</v>
      </c>
      <c r="N34" s="73"/>
    </row>
    <row r="35" spans="1:14" s="55" customFormat="1">
      <c r="B35" s="76"/>
      <c r="C35" s="76"/>
      <c r="D35" s="53">
        <v>24002</v>
      </c>
      <c r="E35" s="47" t="s">
        <v>27</v>
      </c>
      <c r="F35" s="22">
        <v>0</v>
      </c>
      <c r="G35" s="9">
        <v>0</v>
      </c>
      <c r="H35" s="9">
        <f t="shared" si="1"/>
        <v>0</v>
      </c>
      <c r="I35" s="73"/>
      <c r="J35" s="36"/>
      <c r="K35" s="22">
        <v>0</v>
      </c>
      <c r="L35" s="9">
        <v>0</v>
      </c>
      <c r="M35" s="9">
        <f t="shared" si="3"/>
        <v>0</v>
      </c>
      <c r="N35" s="73"/>
    </row>
    <row r="36" spans="1:14" s="55" customFormat="1">
      <c r="B36" s="76"/>
      <c r="C36" s="76"/>
      <c r="D36" s="53">
        <v>24003</v>
      </c>
      <c r="E36" s="47" t="s">
        <v>28</v>
      </c>
      <c r="F36" s="22">
        <v>0</v>
      </c>
      <c r="G36" s="9">
        <v>0</v>
      </c>
      <c r="H36" s="9">
        <f t="shared" si="1"/>
        <v>0</v>
      </c>
      <c r="I36" s="73"/>
      <c r="J36" s="36"/>
      <c r="K36" s="22">
        <v>0</v>
      </c>
      <c r="L36" s="9">
        <v>0</v>
      </c>
      <c r="M36" s="9">
        <f t="shared" si="3"/>
        <v>0</v>
      </c>
      <c r="N36" s="73"/>
    </row>
    <row r="37" spans="1:14" s="55" customFormat="1">
      <c r="B37" s="76"/>
      <c r="C37" s="76"/>
      <c r="D37" s="53">
        <v>24004</v>
      </c>
      <c r="E37" s="47" t="s">
        <v>29</v>
      </c>
      <c r="F37" s="22">
        <v>0</v>
      </c>
      <c r="G37" s="9">
        <v>20000</v>
      </c>
      <c r="H37" s="9">
        <f t="shared" si="1"/>
        <v>20000</v>
      </c>
      <c r="I37" s="73"/>
      <c r="J37" s="36"/>
      <c r="K37" s="22">
        <v>0</v>
      </c>
      <c r="L37" s="9">
        <v>20000</v>
      </c>
      <c r="M37" s="9">
        <f t="shared" si="3"/>
        <v>20000</v>
      </c>
      <c r="N37" s="73"/>
    </row>
    <row r="38" spans="1:14" s="55" customFormat="1">
      <c r="B38" s="76"/>
      <c r="C38" s="76"/>
      <c r="D38" s="74"/>
      <c r="E38" s="75"/>
      <c r="F38" s="73">
        <f>SUM(F33:F37)</f>
        <v>0</v>
      </c>
      <c r="G38" s="48">
        <f>SUM(G33:G37)</f>
        <v>20000</v>
      </c>
      <c r="H38" s="48">
        <f t="shared" si="1"/>
        <v>20000</v>
      </c>
      <c r="I38" s="73"/>
      <c r="J38" s="36"/>
      <c r="K38" s="73">
        <f>SUM(K33:K37)</f>
        <v>0</v>
      </c>
      <c r="L38" s="48">
        <f>SUM(L33:L37)</f>
        <v>20000</v>
      </c>
      <c r="M38" s="48">
        <f t="shared" si="3"/>
        <v>20000</v>
      </c>
      <c r="N38" s="73"/>
    </row>
    <row r="39" spans="1:14" s="55" customFormat="1">
      <c r="A39" s="55" t="e">
        <f ca="1">_xll.OneStop.ReportPlayer.OSRFunctions.OSRGet("Department","DepNo")</f>
        <v>#NAME?</v>
      </c>
      <c r="B39" s="76">
        <v>30</v>
      </c>
      <c r="C39" s="76" t="s">
        <v>30</v>
      </c>
      <c r="D39" s="53">
        <v>30000</v>
      </c>
      <c r="E39" s="47" t="s">
        <v>31</v>
      </c>
      <c r="F39" s="22">
        <v>0</v>
      </c>
      <c r="G39" s="9">
        <v>0</v>
      </c>
      <c r="H39" s="9">
        <f t="shared" si="1"/>
        <v>0</v>
      </c>
      <c r="I39" s="73"/>
      <c r="J39" s="36"/>
      <c r="K39" s="22">
        <v>0</v>
      </c>
      <c r="L39" s="9">
        <v>0</v>
      </c>
      <c r="M39" s="9">
        <f t="shared" si="3"/>
        <v>0</v>
      </c>
      <c r="N39" s="73"/>
    </row>
    <row r="40" spans="1:14" s="55" customFormat="1">
      <c r="B40" s="76"/>
      <c r="C40" s="76"/>
      <c r="D40" s="53">
        <v>30010</v>
      </c>
      <c r="E40" s="47" t="s">
        <v>32</v>
      </c>
      <c r="F40" s="22">
        <v>-30000</v>
      </c>
      <c r="G40" s="9">
        <v>100000</v>
      </c>
      <c r="H40" s="9">
        <f t="shared" si="1"/>
        <v>70000</v>
      </c>
      <c r="I40" s="73"/>
      <c r="J40" s="36"/>
      <c r="K40" s="22">
        <v>-30000</v>
      </c>
      <c r="L40" s="9">
        <v>100000</v>
      </c>
      <c r="M40" s="9">
        <f t="shared" si="3"/>
        <v>70000</v>
      </c>
      <c r="N40" s="73"/>
    </row>
    <row r="41" spans="1:14" s="55" customFormat="1">
      <c r="B41" s="76"/>
      <c r="C41" s="76"/>
      <c r="D41" s="53">
        <v>30011</v>
      </c>
      <c r="E41" s="47" t="s">
        <v>33</v>
      </c>
      <c r="F41" s="22">
        <v>-30000</v>
      </c>
      <c r="G41" s="9">
        <v>100000</v>
      </c>
      <c r="H41" s="9">
        <f t="shared" si="1"/>
        <v>70000</v>
      </c>
      <c r="I41" s="73"/>
      <c r="J41" s="36"/>
      <c r="K41" s="22">
        <v>-30000</v>
      </c>
      <c r="L41" s="9">
        <v>100000</v>
      </c>
      <c r="M41" s="9">
        <f t="shared" si="3"/>
        <v>70000</v>
      </c>
      <c r="N41" s="73"/>
    </row>
    <row r="42" spans="1:14" s="55" customFormat="1">
      <c r="B42" s="76"/>
      <c r="C42" s="76"/>
      <c r="D42" s="53">
        <v>30012</v>
      </c>
      <c r="E42" s="47" t="s">
        <v>34</v>
      </c>
      <c r="F42" s="22">
        <v>0</v>
      </c>
      <c r="G42" s="9">
        <v>0</v>
      </c>
      <c r="H42" s="9">
        <f t="shared" si="1"/>
        <v>0</v>
      </c>
      <c r="I42" s="73"/>
      <c r="J42" s="36"/>
      <c r="K42" s="22">
        <v>0</v>
      </c>
      <c r="L42" s="9">
        <v>0</v>
      </c>
      <c r="M42" s="9">
        <f t="shared" si="3"/>
        <v>0</v>
      </c>
      <c r="N42" s="73"/>
    </row>
    <row r="43" spans="1:14" s="55" customFormat="1">
      <c r="A43" s="55" t="e">
        <f ca="1">_xll.OneStop.ReportPlayer.OSRFunctions.OSRGet("Department","DepNo")</f>
        <v>#NAME?</v>
      </c>
      <c r="B43" s="76"/>
      <c r="C43" s="76"/>
      <c r="D43" s="53">
        <v>30020</v>
      </c>
      <c r="E43" s="47" t="s">
        <v>35</v>
      </c>
      <c r="F43" s="22">
        <v>-10000</v>
      </c>
      <c r="G43" s="9">
        <v>10000</v>
      </c>
      <c r="H43" s="9">
        <f t="shared" si="1"/>
        <v>0</v>
      </c>
      <c r="I43" s="73"/>
      <c r="J43" s="36"/>
      <c r="K43" s="22">
        <v>-10000</v>
      </c>
      <c r="L43" s="9">
        <v>10000</v>
      </c>
      <c r="M43" s="9">
        <f t="shared" si="3"/>
        <v>0</v>
      </c>
      <c r="N43" s="73"/>
    </row>
    <row r="44" spans="1:14" s="55" customFormat="1">
      <c r="B44" s="76"/>
      <c r="C44" s="76"/>
      <c r="D44" s="53">
        <v>30030</v>
      </c>
      <c r="E44" s="47" t="s">
        <v>36</v>
      </c>
      <c r="F44" s="22">
        <v>-15000</v>
      </c>
      <c r="G44" s="9">
        <v>15000</v>
      </c>
      <c r="H44" s="9">
        <f t="shared" si="1"/>
        <v>0</v>
      </c>
      <c r="I44" s="73"/>
      <c r="J44" s="36"/>
      <c r="K44" s="22">
        <v>-15000</v>
      </c>
      <c r="L44" s="9">
        <v>15000</v>
      </c>
      <c r="M44" s="9">
        <f t="shared" si="3"/>
        <v>0</v>
      </c>
      <c r="N44" s="73"/>
    </row>
    <row r="45" spans="1:14" s="55" customFormat="1">
      <c r="B45" s="76"/>
      <c r="C45" s="76"/>
      <c r="D45" s="53">
        <v>30040</v>
      </c>
      <c r="E45" s="47" t="s">
        <v>37</v>
      </c>
      <c r="F45" s="22">
        <v>-30000</v>
      </c>
      <c r="G45" s="9">
        <v>30000</v>
      </c>
      <c r="H45" s="9">
        <f t="shared" si="1"/>
        <v>0</v>
      </c>
      <c r="I45" s="73"/>
      <c r="J45" s="36"/>
      <c r="K45" s="22">
        <v>-30000</v>
      </c>
      <c r="L45" s="9">
        <v>30000</v>
      </c>
      <c r="M45" s="9">
        <f t="shared" si="3"/>
        <v>0</v>
      </c>
      <c r="N45" s="73"/>
    </row>
    <row r="46" spans="1:14" s="55" customFormat="1">
      <c r="B46" s="76"/>
      <c r="C46" s="76"/>
      <c r="D46" s="53">
        <v>30060</v>
      </c>
      <c r="E46" s="47" t="s">
        <v>38</v>
      </c>
      <c r="F46" s="22">
        <v>-10000</v>
      </c>
      <c r="G46" s="9">
        <v>10000</v>
      </c>
      <c r="H46" s="9">
        <f t="shared" si="1"/>
        <v>0</v>
      </c>
      <c r="I46" s="73"/>
      <c r="J46" s="36"/>
      <c r="K46" s="22">
        <v>-10000</v>
      </c>
      <c r="L46" s="9">
        <v>10000</v>
      </c>
      <c r="M46" s="9">
        <f t="shared" si="3"/>
        <v>0</v>
      </c>
      <c r="N46" s="73"/>
    </row>
    <row r="47" spans="1:14" s="55" customFormat="1">
      <c r="A47" s="55" t="e">
        <f ca="1">_xll.OneStop.ReportPlayer.OSRFunctions.OSRGet("Department","DepNo")</f>
        <v>#NAME?</v>
      </c>
      <c r="B47" s="76"/>
      <c r="C47" s="76"/>
      <c r="D47" s="53">
        <v>30080</v>
      </c>
      <c r="E47" s="47" t="s">
        <v>39</v>
      </c>
      <c r="F47" s="22">
        <v>-80000</v>
      </c>
      <c r="G47" s="9">
        <v>80000</v>
      </c>
      <c r="H47" s="9">
        <f t="shared" si="1"/>
        <v>0</v>
      </c>
      <c r="I47" s="73"/>
      <c r="J47" s="36"/>
      <c r="K47" s="22">
        <v>-80000</v>
      </c>
      <c r="L47" s="9">
        <v>80000</v>
      </c>
      <c r="M47" s="9">
        <f t="shared" si="3"/>
        <v>0</v>
      </c>
      <c r="N47" s="73"/>
    </row>
    <row r="48" spans="1:14" s="55" customFormat="1">
      <c r="B48" s="76"/>
      <c r="C48" s="76"/>
      <c r="D48" s="53">
        <v>30081</v>
      </c>
      <c r="E48" s="47" t="s">
        <v>40</v>
      </c>
      <c r="F48" s="22">
        <v>0</v>
      </c>
      <c r="G48" s="9">
        <v>0</v>
      </c>
      <c r="H48" s="9">
        <f t="shared" si="1"/>
        <v>0</v>
      </c>
      <c r="I48" s="73"/>
      <c r="J48" s="36"/>
      <c r="K48" s="22">
        <v>0</v>
      </c>
      <c r="L48" s="9">
        <v>0</v>
      </c>
      <c r="M48" s="9">
        <f t="shared" si="3"/>
        <v>0</v>
      </c>
      <c r="N48" s="73"/>
    </row>
    <row r="49" spans="1:14" s="55" customFormat="1">
      <c r="B49" s="76"/>
      <c r="C49" s="76"/>
      <c r="D49" s="53">
        <v>30090</v>
      </c>
      <c r="E49" s="47" t="s">
        <v>41</v>
      </c>
      <c r="F49" s="22">
        <v>-10000</v>
      </c>
      <c r="G49" s="9">
        <v>10000</v>
      </c>
      <c r="H49" s="9">
        <f t="shared" si="1"/>
        <v>0</v>
      </c>
      <c r="I49" s="73"/>
      <c r="J49" s="36"/>
      <c r="K49" s="22">
        <v>-10000</v>
      </c>
      <c r="L49" s="9">
        <v>10000</v>
      </c>
      <c r="M49" s="9">
        <f t="shared" si="3"/>
        <v>0</v>
      </c>
      <c r="N49" s="73"/>
    </row>
    <row r="50" spans="1:14" s="55" customFormat="1">
      <c r="B50" s="76"/>
      <c r="C50" s="76"/>
      <c r="D50" s="53">
        <v>30091</v>
      </c>
      <c r="E50" s="47" t="s">
        <v>42</v>
      </c>
      <c r="F50" s="22">
        <v>0</v>
      </c>
      <c r="G50" s="9">
        <v>0</v>
      </c>
      <c r="H50" s="9">
        <f t="shared" si="1"/>
        <v>0</v>
      </c>
      <c r="I50" s="73"/>
      <c r="J50" s="36"/>
      <c r="K50" s="22">
        <v>0</v>
      </c>
      <c r="L50" s="9">
        <v>0</v>
      </c>
      <c r="M50" s="9">
        <f t="shared" si="3"/>
        <v>0</v>
      </c>
      <c r="N50" s="73"/>
    </row>
    <row r="51" spans="1:14" s="55" customFormat="1">
      <c r="B51" s="76"/>
      <c r="C51" s="76"/>
      <c r="D51" s="53">
        <v>30100</v>
      </c>
      <c r="E51" s="47" t="s">
        <v>43</v>
      </c>
      <c r="F51" s="22">
        <v>0</v>
      </c>
      <c r="G51" s="9">
        <v>0</v>
      </c>
      <c r="H51" s="9">
        <f t="shared" si="1"/>
        <v>0</v>
      </c>
      <c r="I51" s="73"/>
      <c r="J51" s="36"/>
      <c r="K51" s="22">
        <v>0</v>
      </c>
      <c r="L51" s="9">
        <v>0</v>
      </c>
      <c r="M51" s="9">
        <f t="shared" si="3"/>
        <v>0</v>
      </c>
      <c r="N51" s="73"/>
    </row>
    <row r="52" spans="1:14" s="55" customFormat="1">
      <c r="B52" s="76"/>
      <c r="C52" s="76"/>
      <c r="D52" s="53">
        <v>30160</v>
      </c>
      <c r="E52" s="47" t="s">
        <v>44</v>
      </c>
      <c r="F52" s="22">
        <v>0</v>
      </c>
      <c r="G52" s="9">
        <v>0</v>
      </c>
      <c r="H52" s="9">
        <f t="shared" si="1"/>
        <v>0</v>
      </c>
      <c r="I52" s="73"/>
      <c r="J52" s="36"/>
      <c r="K52" s="22">
        <v>0</v>
      </c>
      <c r="L52" s="9">
        <v>0</v>
      </c>
      <c r="M52" s="9">
        <f t="shared" si="3"/>
        <v>0</v>
      </c>
      <c r="N52" s="73"/>
    </row>
    <row r="53" spans="1:14" s="55" customFormat="1">
      <c r="B53" s="76"/>
      <c r="C53" s="76"/>
      <c r="D53" s="53">
        <v>30070</v>
      </c>
      <c r="E53" s="47" t="s">
        <v>45</v>
      </c>
      <c r="F53" s="22">
        <v>-12000</v>
      </c>
      <c r="G53" s="9">
        <v>0</v>
      </c>
      <c r="H53" s="9">
        <f t="shared" si="1"/>
        <v>-12000</v>
      </c>
      <c r="I53" s="73"/>
      <c r="J53" s="36"/>
      <c r="K53" s="22">
        <v>-12000</v>
      </c>
      <c r="L53" s="9">
        <v>0</v>
      </c>
      <c r="M53" s="9">
        <f t="shared" si="3"/>
        <v>-12000</v>
      </c>
      <c r="N53" s="73"/>
    </row>
    <row r="54" spans="1:14" s="55" customFormat="1">
      <c r="B54" s="76"/>
      <c r="C54" s="76"/>
      <c r="D54" s="74"/>
      <c r="E54" s="75"/>
      <c r="F54" s="73">
        <f>SUM(F39:F53)</f>
        <v>-227000</v>
      </c>
      <c r="G54" s="48">
        <f>SUM(G39:G53)</f>
        <v>355000</v>
      </c>
      <c r="H54" s="48">
        <f t="shared" si="1"/>
        <v>128000</v>
      </c>
      <c r="I54" s="73"/>
      <c r="J54" s="36"/>
      <c r="K54" s="73">
        <f>SUM(K39:K53)</f>
        <v>-227000</v>
      </c>
      <c r="L54" s="48">
        <f>SUM(L39:L53)</f>
        <v>355000</v>
      </c>
      <c r="M54" s="48">
        <f t="shared" si="3"/>
        <v>128000</v>
      </c>
      <c r="N54" s="73"/>
    </row>
    <row r="55" spans="1:14" s="55" customFormat="1">
      <c r="B55" s="76">
        <v>31</v>
      </c>
      <c r="C55" s="76" t="s">
        <v>46</v>
      </c>
      <c r="D55" s="53">
        <v>31100</v>
      </c>
      <c r="E55" s="47" t="s">
        <v>47</v>
      </c>
      <c r="F55" s="22">
        <v>-10000</v>
      </c>
      <c r="G55" s="9">
        <v>15000</v>
      </c>
      <c r="H55" s="9">
        <f t="shared" si="1"/>
        <v>5000</v>
      </c>
      <c r="I55" s="73"/>
      <c r="J55" s="36"/>
      <c r="K55" s="22">
        <v>-10000</v>
      </c>
      <c r="L55" s="9">
        <v>15000</v>
      </c>
      <c r="M55" s="9">
        <f t="shared" si="3"/>
        <v>5000</v>
      </c>
      <c r="N55" s="73"/>
    </row>
    <row r="56" spans="1:14" s="55" customFormat="1">
      <c r="B56" s="76"/>
      <c r="C56" s="76"/>
      <c r="D56" s="53">
        <v>31200</v>
      </c>
      <c r="E56" s="47" t="s">
        <v>48</v>
      </c>
      <c r="F56" s="22">
        <v>0</v>
      </c>
      <c r="G56" s="9">
        <v>0</v>
      </c>
      <c r="H56" s="9">
        <f t="shared" si="1"/>
        <v>0</v>
      </c>
      <c r="I56" s="73"/>
      <c r="J56" s="36"/>
      <c r="K56" s="22">
        <v>0</v>
      </c>
      <c r="L56" s="9">
        <v>0</v>
      </c>
      <c r="M56" s="9">
        <f t="shared" si="3"/>
        <v>0</v>
      </c>
      <c r="N56" s="73"/>
    </row>
    <row r="57" spans="1:14" s="55" customFormat="1">
      <c r="A57" s="55" t="e">
        <f ca="1">_xll.OneStop.ReportPlayer.OSRFunctions.OSRGet("Department","DepNo")</f>
        <v>#NAME?</v>
      </c>
      <c r="B57" s="76"/>
      <c r="C57" s="76"/>
      <c r="D57" s="53">
        <v>31300</v>
      </c>
      <c r="E57" s="47" t="s">
        <v>49</v>
      </c>
      <c r="F57" s="22">
        <v>0</v>
      </c>
      <c r="G57" s="9">
        <v>5000</v>
      </c>
      <c r="H57" s="9">
        <f t="shared" si="1"/>
        <v>5000</v>
      </c>
      <c r="I57" s="73"/>
      <c r="J57" s="36"/>
      <c r="K57" s="22">
        <v>0</v>
      </c>
      <c r="L57" s="9">
        <v>5000</v>
      </c>
      <c r="M57" s="9">
        <f t="shared" si="3"/>
        <v>5000</v>
      </c>
      <c r="N57" s="73"/>
    </row>
    <row r="58" spans="1:14" s="55" customFormat="1">
      <c r="A58" s="55" t="e">
        <f ca="1">_xll.OneStop.ReportPlayer.OSRFunctions.OSRGet("Department","DepNo")</f>
        <v>#NAME?</v>
      </c>
      <c r="B58" s="76"/>
      <c r="C58" s="76"/>
      <c r="D58" s="53">
        <v>31400</v>
      </c>
      <c r="E58" s="47" t="s">
        <v>50</v>
      </c>
      <c r="F58" s="22">
        <v>0</v>
      </c>
      <c r="G58" s="9">
        <v>20000</v>
      </c>
      <c r="H58" s="9">
        <f t="shared" si="1"/>
        <v>20000</v>
      </c>
      <c r="I58" s="73"/>
      <c r="J58" s="36"/>
      <c r="K58" s="22">
        <v>0</v>
      </c>
      <c r="L58" s="9">
        <v>20000</v>
      </c>
      <c r="M58" s="9">
        <f t="shared" si="3"/>
        <v>20000</v>
      </c>
      <c r="N58" s="73"/>
    </row>
    <row r="59" spans="1:14" s="55" customFormat="1">
      <c r="B59" s="76"/>
      <c r="C59" s="76"/>
      <c r="D59" s="53">
        <v>31500</v>
      </c>
      <c r="E59" s="47" t="s">
        <v>51</v>
      </c>
      <c r="F59" s="22">
        <v>0</v>
      </c>
      <c r="G59" s="9">
        <v>0</v>
      </c>
      <c r="H59" s="9">
        <f t="shared" si="1"/>
        <v>0</v>
      </c>
      <c r="I59" s="73"/>
      <c r="J59" s="36"/>
      <c r="K59" s="22">
        <v>0</v>
      </c>
      <c r="L59" s="9">
        <v>0</v>
      </c>
      <c r="M59" s="9">
        <f t="shared" si="3"/>
        <v>0</v>
      </c>
      <c r="N59" s="73"/>
    </row>
    <row r="60" spans="1:14" s="55" customFormat="1">
      <c r="B60" s="76"/>
      <c r="C60" s="76"/>
      <c r="D60" s="53">
        <v>31700</v>
      </c>
      <c r="E60" s="47" t="s">
        <v>52</v>
      </c>
      <c r="F60" s="22">
        <v>0</v>
      </c>
      <c r="G60" s="9">
        <v>0</v>
      </c>
      <c r="H60" s="9">
        <f t="shared" si="1"/>
        <v>0</v>
      </c>
      <c r="I60" s="73"/>
      <c r="J60" s="36"/>
      <c r="K60" s="22">
        <v>0</v>
      </c>
      <c r="L60" s="9">
        <v>0</v>
      </c>
      <c r="M60" s="9">
        <f t="shared" si="3"/>
        <v>0</v>
      </c>
      <c r="N60" s="73"/>
    </row>
    <row r="61" spans="1:14" s="55" customFormat="1">
      <c r="B61" s="76"/>
      <c r="C61" s="76"/>
      <c r="D61" s="74"/>
      <c r="E61" s="75"/>
      <c r="F61" s="73">
        <f>SUM(F55:F60)</f>
        <v>-10000</v>
      </c>
      <c r="G61" s="48">
        <f>SUM(G55:G60)</f>
        <v>40000</v>
      </c>
      <c r="H61" s="48">
        <f t="shared" si="1"/>
        <v>30000</v>
      </c>
      <c r="I61" s="73"/>
      <c r="J61" s="36"/>
      <c r="K61" s="73">
        <f>SUM(K55:K60)</f>
        <v>-10000</v>
      </c>
      <c r="L61" s="48">
        <f>SUM(L55:L60)</f>
        <v>40000</v>
      </c>
      <c r="M61" s="48">
        <f t="shared" si="3"/>
        <v>30000</v>
      </c>
      <c r="N61" s="73"/>
    </row>
    <row r="62" spans="1:14" s="55" customFormat="1">
      <c r="B62" s="76">
        <v>32</v>
      </c>
      <c r="C62" s="76" t="s">
        <v>53</v>
      </c>
      <c r="D62" s="53">
        <v>32100</v>
      </c>
      <c r="E62" s="47" t="s">
        <v>47</v>
      </c>
      <c r="F62" s="22">
        <v>0</v>
      </c>
      <c r="G62" s="9">
        <v>0</v>
      </c>
      <c r="H62" s="9">
        <f t="shared" si="1"/>
        <v>0</v>
      </c>
      <c r="I62" s="73"/>
      <c r="J62" s="36"/>
      <c r="K62" s="22">
        <v>0</v>
      </c>
      <c r="L62" s="9">
        <v>0</v>
      </c>
      <c r="M62" s="9">
        <f t="shared" si="3"/>
        <v>0</v>
      </c>
      <c r="N62" s="73"/>
    </row>
    <row r="63" spans="1:14" s="55" customFormat="1">
      <c r="B63" s="76"/>
      <c r="C63" s="76"/>
      <c r="D63" s="53">
        <v>32200</v>
      </c>
      <c r="E63" s="47" t="s">
        <v>48</v>
      </c>
      <c r="F63" s="22">
        <v>0</v>
      </c>
      <c r="G63" s="9">
        <v>0</v>
      </c>
      <c r="H63" s="9">
        <f t="shared" si="1"/>
        <v>0</v>
      </c>
      <c r="I63" s="73"/>
      <c r="J63" s="36"/>
      <c r="K63" s="22">
        <v>0</v>
      </c>
      <c r="L63" s="9">
        <v>0</v>
      </c>
      <c r="M63" s="9">
        <f t="shared" si="3"/>
        <v>0</v>
      </c>
      <c r="N63" s="73"/>
    </row>
    <row r="64" spans="1:14" s="55" customFormat="1">
      <c r="B64" s="76"/>
      <c r="C64" s="76"/>
      <c r="D64" s="53">
        <v>32300</v>
      </c>
      <c r="E64" s="47" t="s">
        <v>49</v>
      </c>
      <c r="F64" s="22">
        <v>0</v>
      </c>
      <c r="G64" s="9">
        <v>5000</v>
      </c>
      <c r="H64" s="9">
        <f t="shared" si="1"/>
        <v>5000</v>
      </c>
      <c r="I64" s="73"/>
      <c r="J64" s="36"/>
      <c r="K64" s="22">
        <v>0</v>
      </c>
      <c r="L64" s="9">
        <v>5000</v>
      </c>
      <c r="M64" s="9">
        <f t="shared" si="3"/>
        <v>5000</v>
      </c>
      <c r="N64" s="73"/>
    </row>
    <row r="65" spans="1:14" s="55" customFormat="1">
      <c r="B65" s="76"/>
      <c r="C65" s="76"/>
      <c r="D65" s="53">
        <v>32400</v>
      </c>
      <c r="E65" s="47" t="s">
        <v>50</v>
      </c>
      <c r="F65" s="22">
        <v>0</v>
      </c>
      <c r="G65" s="9">
        <v>20000</v>
      </c>
      <c r="H65" s="9">
        <f t="shared" si="1"/>
        <v>20000</v>
      </c>
      <c r="I65" s="73"/>
      <c r="J65" s="36"/>
      <c r="K65" s="22">
        <v>0</v>
      </c>
      <c r="L65" s="9">
        <v>20000</v>
      </c>
      <c r="M65" s="9">
        <f t="shared" si="3"/>
        <v>20000</v>
      </c>
      <c r="N65" s="73"/>
    </row>
    <row r="66" spans="1:14" s="55" customFormat="1">
      <c r="B66" s="76"/>
      <c r="C66" s="76"/>
      <c r="D66" s="53">
        <v>32500</v>
      </c>
      <c r="E66" s="47" t="s">
        <v>51</v>
      </c>
      <c r="F66" s="22">
        <v>0</v>
      </c>
      <c r="G66" s="9">
        <v>0</v>
      </c>
      <c r="H66" s="9">
        <f t="shared" si="1"/>
        <v>0</v>
      </c>
      <c r="I66" s="73"/>
      <c r="J66" s="36"/>
      <c r="K66" s="22">
        <v>0</v>
      </c>
      <c r="L66" s="9">
        <v>0</v>
      </c>
      <c r="M66" s="9">
        <f t="shared" si="3"/>
        <v>0</v>
      </c>
      <c r="N66" s="73"/>
    </row>
    <row r="67" spans="1:14" s="55" customFormat="1">
      <c r="B67" s="76"/>
      <c r="C67" s="76"/>
      <c r="D67" s="53">
        <v>32700</v>
      </c>
      <c r="E67" s="47" t="s">
        <v>52</v>
      </c>
      <c r="F67" s="22">
        <v>0</v>
      </c>
      <c r="G67" s="9">
        <v>0</v>
      </c>
      <c r="H67" s="9">
        <f t="shared" si="1"/>
        <v>0</v>
      </c>
      <c r="I67" s="73"/>
      <c r="J67" s="36"/>
      <c r="K67" s="22">
        <v>0</v>
      </c>
      <c r="L67" s="9">
        <v>0</v>
      </c>
      <c r="M67" s="9">
        <f t="shared" si="3"/>
        <v>0</v>
      </c>
      <c r="N67" s="73"/>
    </row>
    <row r="68" spans="1:14" s="55" customFormat="1">
      <c r="B68" s="76"/>
      <c r="C68" s="76"/>
      <c r="D68" s="74"/>
      <c r="E68" s="75"/>
      <c r="F68" s="73">
        <f>SUM(F62:F67)</f>
        <v>0</v>
      </c>
      <c r="G68" s="48">
        <f>SUM(G62:G67)</f>
        <v>25000</v>
      </c>
      <c r="H68" s="48">
        <f t="shared" si="1"/>
        <v>25000</v>
      </c>
      <c r="I68" s="73"/>
      <c r="J68" s="36"/>
      <c r="K68" s="73">
        <f>SUM(K62:K67)</f>
        <v>0</v>
      </c>
      <c r="L68" s="48">
        <f>SUM(L62:L67)</f>
        <v>25000</v>
      </c>
      <c r="M68" s="48">
        <f t="shared" si="3"/>
        <v>25000</v>
      </c>
      <c r="N68" s="73"/>
    </row>
    <row r="69" spans="1:14" s="55" customFormat="1">
      <c r="B69" s="76">
        <v>33</v>
      </c>
      <c r="C69" s="76" t="s">
        <v>54</v>
      </c>
      <c r="D69" s="53">
        <v>33100</v>
      </c>
      <c r="E69" s="47" t="s">
        <v>47</v>
      </c>
      <c r="F69" s="22">
        <v>0</v>
      </c>
      <c r="G69" s="9">
        <v>0</v>
      </c>
      <c r="H69" s="9">
        <f t="shared" si="1"/>
        <v>0</v>
      </c>
      <c r="I69" s="73"/>
      <c r="J69" s="36"/>
      <c r="K69" s="22">
        <v>0</v>
      </c>
      <c r="L69" s="9">
        <v>0</v>
      </c>
      <c r="M69" s="9">
        <f t="shared" si="3"/>
        <v>0</v>
      </c>
      <c r="N69" s="73"/>
    </row>
    <row r="70" spans="1:14" s="55" customFormat="1">
      <c r="B70" s="76"/>
      <c r="C70" s="76"/>
      <c r="D70" s="53">
        <v>33200</v>
      </c>
      <c r="E70" s="47" t="s">
        <v>48</v>
      </c>
      <c r="F70" s="22">
        <v>0</v>
      </c>
      <c r="G70" s="9">
        <v>0</v>
      </c>
      <c r="H70" s="9">
        <f t="shared" si="1"/>
        <v>0</v>
      </c>
      <c r="I70" s="73"/>
      <c r="J70" s="36"/>
      <c r="K70" s="22">
        <v>0</v>
      </c>
      <c r="L70" s="9">
        <v>0</v>
      </c>
      <c r="M70" s="9">
        <f t="shared" si="3"/>
        <v>0</v>
      </c>
      <c r="N70" s="73"/>
    </row>
    <row r="71" spans="1:14" s="55" customFormat="1">
      <c r="B71" s="76"/>
      <c r="C71" s="76"/>
      <c r="D71" s="53">
        <v>33300</v>
      </c>
      <c r="E71" s="47" t="s">
        <v>49</v>
      </c>
      <c r="F71" s="22">
        <v>0</v>
      </c>
      <c r="G71" s="9">
        <v>5000</v>
      </c>
      <c r="H71" s="9">
        <f t="shared" si="1"/>
        <v>5000</v>
      </c>
      <c r="I71" s="73"/>
      <c r="J71" s="36"/>
      <c r="K71" s="22">
        <v>0</v>
      </c>
      <c r="L71" s="9">
        <v>5000</v>
      </c>
      <c r="M71" s="9">
        <f t="shared" si="3"/>
        <v>5000</v>
      </c>
      <c r="N71" s="73"/>
    </row>
    <row r="72" spans="1:14" s="55" customFormat="1">
      <c r="B72" s="76"/>
      <c r="C72" s="76"/>
      <c r="D72" s="53">
        <v>33400</v>
      </c>
      <c r="E72" s="47" t="s">
        <v>50</v>
      </c>
      <c r="F72" s="22">
        <v>0</v>
      </c>
      <c r="G72" s="9">
        <v>20000</v>
      </c>
      <c r="H72" s="9">
        <f t="shared" si="1"/>
        <v>20000</v>
      </c>
      <c r="I72" s="73"/>
      <c r="J72" s="36"/>
      <c r="K72" s="22">
        <v>0</v>
      </c>
      <c r="L72" s="9">
        <v>20000</v>
      </c>
      <c r="M72" s="9">
        <f t="shared" si="3"/>
        <v>20000</v>
      </c>
      <c r="N72" s="73"/>
    </row>
    <row r="73" spans="1:14" s="55" customFormat="1">
      <c r="B73" s="76"/>
      <c r="C73" s="76"/>
      <c r="D73" s="53">
        <v>33500</v>
      </c>
      <c r="E73" s="47" t="s">
        <v>51</v>
      </c>
      <c r="F73" s="22">
        <v>0</v>
      </c>
      <c r="G73" s="9">
        <v>0</v>
      </c>
      <c r="H73" s="9">
        <f t="shared" si="1"/>
        <v>0</v>
      </c>
      <c r="I73" s="73"/>
      <c r="J73" s="36"/>
      <c r="K73" s="22">
        <v>0</v>
      </c>
      <c r="L73" s="9">
        <v>0</v>
      </c>
      <c r="M73" s="9">
        <f t="shared" si="3"/>
        <v>0</v>
      </c>
      <c r="N73" s="73"/>
    </row>
    <row r="74" spans="1:14" s="55" customFormat="1">
      <c r="B74" s="76"/>
      <c r="C74" s="76"/>
      <c r="D74" s="53">
        <v>33600</v>
      </c>
      <c r="E74" s="47" t="s">
        <v>55</v>
      </c>
      <c r="F74" s="22">
        <v>0</v>
      </c>
      <c r="G74" s="9">
        <v>0</v>
      </c>
      <c r="H74" s="9">
        <f t="shared" si="1"/>
        <v>0</v>
      </c>
      <c r="I74" s="73"/>
      <c r="J74" s="36"/>
      <c r="K74" s="22">
        <v>0</v>
      </c>
      <c r="L74" s="9">
        <v>0</v>
      </c>
      <c r="M74" s="9">
        <f t="shared" si="3"/>
        <v>0</v>
      </c>
      <c r="N74" s="73"/>
    </row>
    <row r="75" spans="1:14" s="55" customFormat="1">
      <c r="B75" s="76"/>
      <c r="C75" s="76"/>
      <c r="D75" s="53">
        <v>33700</v>
      </c>
      <c r="E75" s="47" t="s">
        <v>52</v>
      </c>
      <c r="F75" s="22">
        <v>0</v>
      </c>
      <c r="G75" s="9">
        <v>0</v>
      </c>
      <c r="H75" s="9">
        <f t="shared" si="1"/>
        <v>0</v>
      </c>
      <c r="I75" s="73"/>
      <c r="J75" s="36"/>
      <c r="K75" s="22">
        <v>0</v>
      </c>
      <c r="L75" s="9">
        <v>0</v>
      </c>
      <c r="M75" s="9">
        <f t="shared" si="3"/>
        <v>0</v>
      </c>
      <c r="N75" s="73"/>
    </row>
    <row r="76" spans="1:14" s="55" customFormat="1">
      <c r="B76" s="76"/>
      <c r="C76" s="76"/>
      <c r="D76" s="74"/>
      <c r="E76" s="75"/>
      <c r="F76" s="73">
        <f>SUM(F69:F75)</f>
        <v>0</v>
      </c>
      <c r="G76" s="48">
        <f>SUM(G69:G75)</f>
        <v>25000</v>
      </c>
      <c r="H76" s="48">
        <f t="shared" si="1"/>
        <v>25000</v>
      </c>
      <c r="I76" s="73"/>
      <c r="J76" s="36"/>
      <c r="K76" s="73">
        <f>SUM(K69:K75)</f>
        <v>0</v>
      </c>
      <c r="L76" s="48">
        <f>SUM(L69:L75)</f>
        <v>25000</v>
      </c>
      <c r="M76" s="48">
        <f t="shared" si="3"/>
        <v>25000</v>
      </c>
      <c r="N76" s="73"/>
    </row>
    <row r="77" spans="1:14" s="55" customFormat="1">
      <c r="A77" s="55" t="e">
        <f ca="1">_xll.OneStop.ReportPlayer.OSRFunctions.OSRGet("Department","DepNo")</f>
        <v>#NAME?</v>
      </c>
      <c r="B77" s="76">
        <v>34</v>
      </c>
      <c r="C77" s="76" t="s">
        <v>56</v>
      </c>
      <c r="D77" s="53">
        <v>34100</v>
      </c>
      <c r="E77" s="47" t="s">
        <v>47</v>
      </c>
      <c r="F77" s="22">
        <v>0</v>
      </c>
      <c r="G77" s="9">
        <v>0</v>
      </c>
      <c r="H77" s="9">
        <f t="shared" si="1"/>
        <v>0</v>
      </c>
      <c r="I77" s="73"/>
      <c r="J77" s="36"/>
      <c r="K77" s="22">
        <v>0</v>
      </c>
      <c r="L77" s="9">
        <v>0</v>
      </c>
      <c r="M77" s="9">
        <f t="shared" si="3"/>
        <v>0</v>
      </c>
      <c r="N77" s="73"/>
    </row>
    <row r="78" spans="1:14" s="55" customFormat="1">
      <c r="A78" s="55" t="e">
        <f ca="1">_xll.OneStop.ReportPlayer.OSRFunctions.OSRGet("Department","DepNo")</f>
        <v>#NAME?</v>
      </c>
      <c r="B78" s="76"/>
      <c r="C78" s="76"/>
      <c r="D78" s="53">
        <v>34200</v>
      </c>
      <c r="E78" s="47" t="s">
        <v>48</v>
      </c>
      <c r="F78" s="22">
        <v>0</v>
      </c>
      <c r="G78" s="9">
        <f t="shared" si="0"/>
        <v>0</v>
      </c>
      <c r="H78" s="9">
        <f t="shared" si="1"/>
        <v>0</v>
      </c>
      <c r="I78" s="73"/>
      <c r="J78" s="36"/>
      <c r="K78" s="22">
        <v>0</v>
      </c>
      <c r="L78" s="9">
        <f t="shared" si="2"/>
        <v>0</v>
      </c>
      <c r="M78" s="9">
        <f t="shared" si="3"/>
        <v>0</v>
      </c>
      <c r="N78" s="73"/>
    </row>
    <row r="79" spans="1:14" s="55" customFormat="1">
      <c r="B79" s="76"/>
      <c r="C79" s="76"/>
      <c r="D79" s="53">
        <v>34300</v>
      </c>
      <c r="E79" s="47" t="s">
        <v>49</v>
      </c>
      <c r="F79" s="22">
        <v>0</v>
      </c>
      <c r="G79" s="9">
        <v>5000</v>
      </c>
      <c r="H79" s="9">
        <f t="shared" si="1"/>
        <v>5000</v>
      </c>
      <c r="I79" s="73"/>
      <c r="J79" s="36"/>
      <c r="K79" s="22">
        <v>0</v>
      </c>
      <c r="L79" s="9">
        <v>5000</v>
      </c>
      <c r="M79" s="9">
        <f t="shared" si="3"/>
        <v>5000</v>
      </c>
      <c r="N79" s="73"/>
    </row>
    <row r="80" spans="1:14" s="55" customFormat="1">
      <c r="A80" s="55" t="e">
        <f ca="1">_xll.OneStop.ReportPlayer.OSRFunctions.OSRGet("Department","DepNo")</f>
        <v>#NAME?</v>
      </c>
      <c r="B80" s="76"/>
      <c r="C80" s="76"/>
      <c r="D80" s="53">
        <v>34400</v>
      </c>
      <c r="E80" s="47" t="s">
        <v>50</v>
      </c>
      <c r="F80" s="22">
        <v>0</v>
      </c>
      <c r="G80" s="9">
        <v>20000</v>
      </c>
      <c r="H80" s="9">
        <f t="shared" si="1"/>
        <v>20000</v>
      </c>
      <c r="I80" s="73"/>
      <c r="J80" s="36"/>
      <c r="K80" s="22">
        <v>0</v>
      </c>
      <c r="L80" s="9">
        <v>20000</v>
      </c>
      <c r="M80" s="9">
        <f t="shared" si="3"/>
        <v>20000</v>
      </c>
      <c r="N80" s="73"/>
    </row>
    <row r="81" spans="1:14" s="55" customFormat="1">
      <c r="B81" s="76"/>
      <c r="C81" s="76"/>
      <c r="D81" s="55">
        <v>34500</v>
      </c>
      <c r="E81" s="55" t="s">
        <v>51</v>
      </c>
      <c r="F81" s="22">
        <v>0</v>
      </c>
      <c r="G81" s="9">
        <v>0</v>
      </c>
      <c r="H81" s="9">
        <f t="shared" si="1"/>
        <v>0</v>
      </c>
      <c r="I81" s="73"/>
      <c r="J81" s="36"/>
      <c r="K81" s="22">
        <v>0</v>
      </c>
      <c r="L81" s="9">
        <v>0</v>
      </c>
      <c r="M81" s="9">
        <f t="shared" si="3"/>
        <v>0</v>
      </c>
      <c r="N81" s="73"/>
    </row>
    <row r="82" spans="1:14" s="55" customFormat="1">
      <c r="B82" s="76"/>
      <c r="C82" s="76"/>
      <c r="D82" s="74"/>
      <c r="E82" s="75"/>
      <c r="F82" s="73">
        <f>SUM(F77:F81)</f>
        <v>0</v>
      </c>
      <c r="G82" s="48">
        <f>SUM(G77:G81)</f>
        <v>25000</v>
      </c>
      <c r="H82" s="48">
        <f t="shared" si="1"/>
        <v>25000</v>
      </c>
      <c r="I82" s="73"/>
      <c r="J82" s="36"/>
      <c r="K82" s="73">
        <f>SUM(K77:K81)</f>
        <v>0</v>
      </c>
      <c r="L82" s="48">
        <f>SUM(L77:L81)</f>
        <v>25000</v>
      </c>
      <c r="M82" s="48">
        <f t="shared" si="3"/>
        <v>25000</v>
      </c>
      <c r="N82" s="73"/>
    </row>
    <row r="83" spans="1:14" s="55" customFormat="1">
      <c r="A83" s="55" t="e">
        <f ca="1">_xll.OneStop.ReportPlayer.OSRFunctions.OSRGet("Department","DepNo")</f>
        <v>#NAME?</v>
      </c>
      <c r="B83" s="76">
        <v>38</v>
      </c>
      <c r="C83" s="76" t="s">
        <v>57</v>
      </c>
      <c r="D83" s="53">
        <v>38100</v>
      </c>
      <c r="E83" s="47" t="s">
        <v>47</v>
      </c>
      <c r="F83" s="22">
        <f t="shared" ref="F83" si="6">IFERROR(0,0)</f>
        <v>0</v>
      </c>
      <c r="G83" s="9">
        <f t="shared" si="0"/>
        <v>0</v>
      </c>
      <c r="H83" s="9">
        <f t="shared" ref="H83:H101" si="7">SUM(F83:G83)</f>
        <v>0</v>
      </c>
      <c r="I83" s="73"/>
      <c r="J83" s="36"/>
      <c r="K83" s="22">
        <f t="shared" ref="K83" si="8">IFERROR(0,0)</f>
        <v>0</v>
      </c>
      <c r="L83" s="9">
        <f t="shared" si="2"/>
        <v>0</v>
      </c>
      <c r="M83" s="9">
        <f t="shared" ref="M83:M101" si="9">SUM(K83:L83)</f>
        <v>0</v>
      </c>
      <c r="N83" s="73"/>
    </row>
    <row r="84" spans="1:14" s="55" customFormat="1">
      <c r="B84" s="76"/>
      <c r="C84" s="76"/>
      <c r="D84" s="53">
        <v>38200</v>
      </c>
      <c r="E84" s="47" t="s">
        <v>48</v>
      </c>
      <c r="F84" s="22">
        <v>0</v>
      </c>
      <c r="G84" s="9">
        <v>0</v>
      </c>
      <c r="H84" s="9">
        <f t="shared" si="7"/>
        <v>0</v>
      </c>
      <c r="I84" s="73"/>
      <c r="J84" s="36"/>
      <c r="K84" s="22">
        <v>0</v>
      </c>
      <c r="L84" s="9">
        <v>0</v>
      </c>
      <c r="M84" s="9">
        <f t="shared" si="9"/>
        <v>0</v>
      </c>
      <c r="N84" s="73"/>
    </row>
    <row r="85" spans="1:14" s="55" customFormat="1">
      <c r="B85" s="76"/>
      <c r="C85" s="76"/>
      <c r="D85" s="53">
        <v>38250</v>
      </c>
      <c r="E85" s="47" t="s">
        <v>58</v>
      </c>
      <c r="F85" s="22">
        <v>-100000</v>
      </c>
      <c r="G85" s="9"/>
      <c r="H85" s="9">
        <f t="shared" si="7"/>
        <v>-100000</v>
      </c>
      <c r="I85" s="73"/>
      <c r="J85" s="36"/>
      <c r="K85" s="22">
        <v>-100000</v>
      </c>
      <c r="L85" s="9"/>
      <c r="M85" s="9">
        <f t="shared" si="9"/>
        <v>-100000</v>
      </c>
      <c r="N85" s="73"/>
    </row>
    <row r="86" spans="1:14" s="55" customFormat="1">
      <c r="B86" s="76"/>
      <c r="C86" s="76"/>
      <c r="D86" s="53">
        <v>38300</v>
      </c>
      <c r="E86" s="47" t="s">
        <v>49</v>
      </c>
      <c r="F86" s="22">
        <v>0</v>
      </c>
      <c r="G86" s="9">
        <v>0</v>
      </c>
      <c r="H86" s="9">
        <f t="shared" si="7"/>
        <v>0</v>
      </c>
      <c r="I86" s="73"/>
      <c r="J86" s="36"/>
      <c r="K86" s="22">
        <v>0</v>
      </c>
      <c r="L86" s="9">
        <v>0</v>
      </c>
      <c r="M86" s="9">
        <f t="shared" si="9"/>
        <v>0</v>
      </c>
      <c r="N86" s="73"/>
    </row>
    <row r="87" spans="1:14" s="55" customFormat="1">
      <c r="B87" s="76"/>
      <c r="C87" s="76"/>
      <c r="D87" s="53">
        <v>38400</v>
      </c>
      <c r="E87" s="47" t="s">
        <v>50</v>
      </c>
      <c r="F87" s="22">
        <v>0</v>
      </c>
      <c r="G87" s="9">
        <v>20000</v>
      </c>
      <c r="H87" s="9">
        <f t="shared" si="7"/>
        <v>20000</v>
      </c>
      <c r="I87" s="73"/>
      <c r="J87" s="36"/>
      <c r="K87" s="22">
        <v>0</v>
      </c>
      <c r="L87" s="9">
        <v>20000</v>
      </c>
      <c r="M87" s="9">
        <f t="shared" si="9"/>
        <v>20000</v>
      </c>
      <c r="N87" s="73"/>
    </row>
    <row r="88" spans="1:14" s="55" customFormat="1">
      <c r="B88" s="76"/>
      <c r="C88" s="76"/>
      <c r="D88" s="53">
        <v>38600</v>
      </c>
      <c r="E88" s="47" t="s">
        <v>59</v>
      </c>
      <c r="F88" s="22">
        <v>0</v>
      </c>
      <c r="G88" s="9">
        <v>0</v>
      </c>
      <c r="H88" s="9">
        <f t="shared" si="7"/>
        <v>0</v>
      </c>
      <c r="I88" s="73"/>
      <c r="J88" s="36"/>
      <c r="K88" s="22">
        <v>0</v>
      </c>
      <c r="L88" s="9">
        <v>0</v>
      </c>
      <c r="M88" s="9">
        <f t="shared" si="9"/>
        <v>0</v>
      </c>
      <c r="N88" s="73"/>
    </row>
    <row r="89" spans="1:14" s="55" customFormat="1">
      <c r="A89" s="55" t="e">
        <f ca="1">_xll.OneStop.ReportPlayer.OSRFunctions.OSRGet("Department","DepNo")</f>
        <v>#NAME?</v>
      </c>
      <c r="B89" s="76"/>
      <c r="C89" s="76"/>
      <c r="D89" s="53">
        <v>38610</v>
      </c>
      <c r="E89" s="47" t="s">
        <v>60</v>
      </c>
      <c r="F89" s="22">
        <v>0</v>
      </c>
      <c r="G89" s="9">
        <f t="shared" si="0"/>
        <v>0</v>
      </c>
      <c r="H89" s="9">
        <f t="shared" si="7"/>
        <v>0</v>
      </c>
      <c r="I89" s="73"/>
      <c r="J89" s="36"/>
      <c r="K89" s="22">
        <v>0</v>
      </c>
      <c r="L89" s="9">
        <f t="shared" si="2"/>
        <v>0</v>
      </c>
      <c r="M89" s="9">
        <f t="shared" si="9"/>
        <v>0</v>
      </c>
      <c r="N89" s="73"/>
    </row>
    <row r="90" spans="1:14" s="55" customFormat="1">
      <c r="B90" s="76"/>
      <c r="C90" s="76"/>
      <c r="D90" s="53">
        <v>38620</v>
      </c>
      <c r="E90" s="47" t="s">
        <v>61</v>
      </c>
      <c r="F90" s="22">
        <v>0</v>
      </c>
      <c r="G90" s="9">
        <v>0</v>
      </c>
      <c r="H90" s="9">
        <f t="shared" si="7"/>
        <v>0</v>
      </c>
      <c r="I90" s="73"/>
      <c r="J90" s="36"/>
      <c r="K90" s="22">
        <v>0</v>
      </c>
      <c r="L90" s="9">
        <v>0</v>
      </c>
      <c r="M90" s="9">
        <f t="shared" si="9"/>
        <v>0</v>
      </c>
      <c r="N90" s="73"/>
    </row>
    <row r="91" spans="1:14" s="55" customFormat="1">
      <c r="A91" s="55" t="e">
        <f ca="1">_xll.OneStop.ReportPlayer.OSRFunctions.OSRGet("Department","DepNo")</f>
        <v>#NAME?</v>
      </c>
      <c r="B91" s="76"/>
      <c r="C91" s="76"/>
      <c r="D91" s="53">
        <v>38630</v>
      </c>
      <c r="E91" s="47" t="s">
        <v>62</v>
      </c>
      <c r="F91" s="22">
        <v>0</v>
      </c>
      <c r="G91" s="9">
        <v>0</v>
      </c>
      <c r="H91" s="9">
        <f t="shared" si="7"/>
        <v>0</v>
      </c>
      <c r="I91" s="73"/>
      <c r="J91" s="36"/>
      <c r="K91" s="22">
        <v>0</v>
      </c>
      <c r="L91" s="9">
        <v>0</v>
      </c>
      <c r="M91" s="9">
        <f t="shared" si="9"/>
        <v>0</v>
      </c>
      <c r="N91" s="73"/>
    </row>
    <row r="92" spans="1:14" s="55" customFormat="1">
      <c r="B92" s="76"/>
      <c r="C92" s="76"/>
      <c r="D92" s="53">
        <v>38640</v>
      </c>
      <c r="E92" s="47" t="s">
        <v>63</v>
      </c>
      <c r="F92" s="22">
        <v>0</v>
      </c>
      <c r="G92" s="9">
        <v>0</v>
      </c>
      <c r="H92" s="9">
        <f t="shared" si="7"/>
        <v>0</v>
      </c>
      <c r="I92" s="73"/>
      <c r="J92" s="36"/>
      <c r="K92" s="22">
        <v>0</v>
      </c>
      <c r="L92" s="9">
        <v>0</v>
      </c>
      <c r="M92" s="9">
        <f t="shared" si="9"/>
        <v>0</v>
      </c>
      <c r="N92" s="73"/>
    </row>
    <row r="93" spans="1:14" s="55" customFormat="1">
      <c r="B93" s="76"/>
      <c r="C93" s="76"/>
      <c r="D93" s="53">
        <v>38700</v>
      </c>
      <c r="E93" s="47" t="s">
        <v>64</v>
      </c>
      <c r="F93" s="22">
        <v>-5000</v>
      </c>
      <c r="G93" s="9">
        <v>20000</v>
      </c>
      <c r="H93" s="9">
        <f t="shared" si="7"/>
        <v>15000</v>
      </c>
      <c r="I93" s="73"/>
      <c r="J93" s="36"/>
      <c r="K93" s="22">
        <v>-5000</v>
      </c>
      <c r="L93" s="9">
        <v>20000</v>
      </c>
      <c r="M93" s="9">
        <f t="shared" si="9"/>
        <v>15000</v>
      </c>
      <c r="N93" s="73"/>
    </row>
    <row r="94" spans="1:14" s="55" customFormat="1">
      <c r="B94" s="76"/>
      <c r="C94" s="76"/>
      <c r="D94" s="74"/>
      <c r="E94" s="75"/>
      <c r="F94" s="73">
        <f>SUM(F83:F93)</f>
        <v>-105000</v>
      </c>
      <c r="G94" s="48">
        <f>SUM(G83:G93)</f>
        <v>40000</v>
      </c>
      <c r="H94" s="48">
        <f t="shared" si="7"/>
        <v>-65000</v>
      </c>
      <c r="I94" s="73"/>
      <c r="J94" s="36"/>
      <c r="K94" s="73">
        <f>SUM(K83:K93)</f>
        <v>-105000</v>
      </c>
      <c r="L94" s="48">
        <f>SUM(L83:L93)</f>
        <v>40000</v>
      </c>
      <c r="M94" s="48">
        <f t="shared" si="9"/>
        <v>-65000</v>
      </c>
      <c r="N94" s="73"/>
    </row>
    <row r="95" spans="1:14" s="55" customFormat="1">
      <c r="A95" s="55" t="e">
        <f ca="1">_xll.OneStop.ReportPlayer.OSRFunctions.OSRGet("Department","DepNo")</f>
        <v>#NAME?</v>
      </c>
      <c r="B95" s="76">
        <v>40</v>
      </c>
      <c r="C95" s="76" t="s">
        <v>65</v>
      </c>
      <c r="D95" s="53">
        <v>40002</v>
      </c>
      <c r="E95" s="47" t="s">
        <v>66</v>
      </c>
      <c r="F95" s="22">
        <f t="shared" ref="F95:F98" si="10">IFERROR(0,0)</f>
        <v>0</v>
      </c>
      <c r="G95" s="9">
        <v>40000</v>
      </c>
      <c r="H95" s="9">
        <f t="shared" si="7"/>
        <v>40000</v>
      </c>
      <c r="I95" s="73"/>
      <c r="J95" s="36"/>
      <c r="K95" s="22">
        <f t="shared" ref="K95:K98" si="11">IFERROR(0,0)</f>
        <v>0</v>
      </c>
      <c r="L95" s="9">
        <v>40000</v>
      </c>
      <c r="M95" s="9">
        <f t="shared" si="9"/>
        <v>40000</v>
      </c>
      <c r="N95" s="73"/>
    </row>
    <row r="96" spans="1:14" s="55" customFormat="1">
      <c r="B96" s="76"/>
      <c r="C96" s="76"/>
      <c r="D96" s="53">
        <v>40003</v>
      </c>
      <c r="E96" s="47" t="s">
        <v>67</v>
      </c>
      <c r="F96" s="22">
        <v>-40000</v>
      </c>
      <c r="G96" s="9">
        <v>0</v>
      </c>
      <c r="H96" s="9">
        <f t="shared" si="7"/>
        <v>-40000</v>
      </c>
      <c r="I96" s="73"/>
      <c r="J96" s="36"/>
      <c r="K96" s="22">
        <v>-40000</v>
      </c>
      <c r="L96" s="9">
        <v>0</v>
      </c>
      <c r="M96" s="9">
        <f t="shared" si="9"/>
        <v>-40000</v>
      </c>
      <c r="N96" s="73"/>
    </row>
    <row r="97" spans="1:14" s="55" customFormat="1">
      <c r="B97" s="76"/>
      <c r="C97" s="76"/>
      <c r="D97" s="53">
        <v>40004</v>
      </c>
      <c r="E97" s="47" t="s">
        <v>68</v>
      </c>
      <c r="F97" s="22">
        <v>0</v>
      </c>
      <c r="G97" s="9">
        <v>0</v>
      </c>
      <c r="H97" s="9">
        <f t="shared" si="7"/>
        <v>0</v>
      </c>
      <c r="I97" s="73"/>
      <c r="J97" s="36"/>
      <c r="K97" s="22">
        <v>0</v>
      </c>
      <c r="L97" s="9">
        <v>0</v>
      </c>
      <c r="M97" s="9">
        <f t="shared" si="9"/>
        <v>0</v>
      </c>
      <c r="N97" s="73"/>
    </row>
    <row r="98" spans="1:14" s="55" customFormat="1">
      <c r="A98" s="55" t="e">
        <f ca="1">_xll.OneStop.ReportPlayer.OSRFunctions.OSRGet("Department","DepNo")</f>
        <v>#NAME?</v>
      </c>
      <c r="B98" s="76"/>
      <c r="C98" s="76"/>
      <c r="D98" s="53">
        <v>40005</v>
      </c>
      <c r="E98" s="47" t="s">
        <v>69</v>
      </c>
      <c r="F98" s="22">
        <f t="shared" si="10"/>
        <v>0</v>
      </c>
      <c r="G98" s="9">
        <f t="shared" si="0"/>
        <v>0</v>
      </c>
      <c r="H98" s="9">
        <f t="shared" si="7"/>
        <v>0</v>
      </c>
      <c r="I98" s="73"/>
      <c r="J98" s="36"/>
      <c r="K98" s="22">
        <f t="shared" si="11"/>
        <v>0</v>
      </c>
      <c r="L98" s="9">
        <f t="shared" si="2"/>
        <v>0</v>
      </c>
      <c r="M98" s="9">
        <f t="shared" si="9"/>
        <v>0</v>
      </c>
      <c r="N98" s="73"/>
    </row>
    <row r="99" spans="1:14" s="55" customFormat="1">
      <c r="B99" s="76"/>
      <c r="C99" s="76"/>
      <c r="D99" s="53">
        <v>40006</v>
      </c>
      <c r="E99" s="47" t="s">
        <v>70</v>
      </c>
      <c r="F99" s="22">
        <v>0</v>
      </c>
      <c r="G99" s="9">
        <v>0</v>
      </c>
      <c r="H99" s="9">
        <f t="shared" si="7"/>
        <v>0</v>
      </c>
      <c r="I99" s="73"/>
      <c r="J99" s="36"/>
      <c r="K99" s="22">
        <v>0</v>
      </c>
      <c r="L99" s="9">
        <v>0</v>
      </c>
      <c r="M99" s="9">
        <f t="shared" si="9"/>
        <v>0</v>
      </c>
      <c r="N99" s="73"/>
    </row>
    <row r="100" spans="1:14" s="55" customFormat="1">
      <c r="B100" s="76"/>
      <c r="C100" s="76"/>
      <c r="D100" s="53">
        <v>40007</v>
      </c>
      <c r="E100" s="47" t="s">
        <v>71</v>
      </c>
      <c r="F100" s="22">
        <v>-50000</v>
      </c>
      <c r="G100" s="9">
        <v>10000</v>
      </c>
      <c r="H100" s="9">
        <f t="shared" si="7"/>
        <v>-40000</v>
      </c>
      <c r="I100" s="73"/>
      <c r="J100" s="36"/>
      <c r="K100" s="22">
        <v>-50000</v>
      </c>
      <c r="L100" s="9">
        <v>10000</v>
      </c>
      <c r="M100" s="9">
        <f t="shared" si="9"/>
        <v>-40000</v>
      </c>
      <c r="N100" s="73"/>
    </row>
    <row r="101" spans="1:14" s="55" customFormat="1">
      <c r="B101" s="76"/>
      <c r="C101" s="76"/>
      <c r="D101" s="53">
        <v>40008</v>
      </c>
      <c r="E101" s="47" t="s">
        <v>72</v>
      </c>
      <c r="F101" s="22">
        <v>0</v>
      </c>
      <c r="G101" s="9">
        <v>0</v>
      </c>
      <c r="H101" s="9">
        <f t="shared" si="7"/>
        <v>0</v>
      </c>
      <c r="I101" s="73"/>
      <c r="J101" s="36"/>
      <c r="K101" s="22">
        <v>0</v>
      </c>
      <c r="L101" s="9">
        <v>0</v>
      </c>
      <c r="M101" s="9">
        <f t="shared" si="9"/>
        <v>0</v>
      </c>
      <c r="N101" s="73"/>
    </row>
    <row r="102" spans="1:14" s="55" customFormat="1">
      <c r="B102" s="76"/>
      <c r="C102" s="76"/>
      <c r="D102" s="40"/>
      <c r="E102" s="54"/>
      <c r="F102" s="90">
        <f>SUM(F95:F101)</f>
        <v>-90000</v>
      </c>
      <c r="G102" s="67">
        <f>SUM(G95:G101)</f>
        <v>50000</v>
      </c>
      <c r="H102" s="48">
        <f>SUM(H95:H101)</f>
        <v>-40000</v>
      </c>
      <c r="I102" s="87"/>
      <c r="J102" s="36"/>
      <c r="K102" s="90">
        <f>SUM(K95:K101)</f>
        <v>-90000</v>
      </c>
      <c r="L102" s="67">
        <f>SUM(L95:L101)</f>
        <v>50000</v>
      </c>
      <c r="M102" s="48">
        <f>SUM(M95:M101)</f>
        <v>-40000</v>
      </c>
      <c r="N102" s="87"/>
    </row>
    <row r="103" spans="1:14" s="61" customFormat="1" ht="12" thickBot="1">
      <c r="B103" s="77"/>
      <c r="C103" s="77"/>
      <c r="D103" s="69"/>
      <c r="E103" s="39" t="s">
        <v>7</v>
      </c>
      <c r="F103" s="37">
        <f>SUM(F102,F94,F82,F76,F68,F61,F54,F38,F32,F24)</f>
        <v>-722000</v>
      </c>
      <c r="G103" s="37">
        <f>SUM(G102,G94,G82,G76,G68,G61,G54,G38,G32,G24)</f>
        <v>835000</v>
      </c>
      <c r="H103" s="25">
        <f>SUM(F103:G103)</f>
        <v>113000</v>
      </c>
      <c r="I103" s="88"/>
      <c r="J103" s="36"/>
      <c r="K103" s="37">
        <f>SUM(K102,K94,K82,K76,K68,K61,K54,K38,K32,K24)</f>
        <v>-722000</v>
      </c>
      <c r="L103" s="37">
        <f>SUM(L102,L94,L82,L76,L68,L61,L54,L38,L32,L24)</f>
        <v>765000</v>
      </c>
      <c r="M103" s="25">
        <f>SUM(K103:L103)</f>
        <v>43000</v>
      </c>
      <c r="N103" s="88"/>
    </row>
    <row r="104" spans="1:14" s="18" customFormat="1" ht="12" thickTop="1">
      <c r="A104" s="5"/>
      <c r="B104" s="5"/>
      <c r="C104" s="5"/>
      <c r="D104" s="5"/>
      <c r="E104" s="5"/>
      <c r="F104" s="1"/>
      <c r="G104" s="1"/>
      <c r="H104" s="1"/>
      <c r="I104" s="84"/>
      <c r="J104" s="1"/>
    </row>
    <row r="105" spans="1:14" s="18" customFormat="1">
      <c r="A105" s="5"/>
      <c r="B105" s="5"/>
      <c r="C105" s="5"/>
      <c r="D105" s="5"/>
      <c r="E105" s="5"/>
      <c r="F105" s="1"/>
      <c r="G105" s="1"/>
      <c r="H105" s="1"/>
      <c r="I105" s="84"/>
      <c r="J105" s="1"/>
    </row>
    <row r="106" spans="1:14" s="18" customFormat="1">
      <c r="A106" s="5"/>
      <c r="B106" s="5"/>
      <c r="C106" s="5"/>
      <c r="D106" s="5"/>
      <c r="E106" s="30"/>
      <c r="F106" s="1"/>
      <c r="G106" s="1"/>
      <c r="H106" s="1"/>
      <c r="I106" s="84"/>
      <c r="J106" s="1"/>
    </row>
    <row r="107" spans="1:14" s="18" customFormat="1">
      <c r="A107" s="5"/>
      <c r="B107" s="5"/>
      <c r="C107" s="5"/>
      <c r="D107" s="5"/>
      <c r="E107" s="29"/>
      <c r="F107" s="1"/>
      <c r="G107" s="1"/>
      <c r="H107" s="1"/>
      <c r="I107" s="84"/>
      <c r="J107" s="1"/>
    </row>
    <row r="108" spans="1:14" s="18" customFormat="1">
      <c r="A108" s="5"/>
      <c r="B108" s="5"/>
      <c r="C108" s="5"/>
      <c r="D108" s="5"/>
      <c r="E108" s="29"/>
      <c r="F108" s="1"/>
      <c r="G108" s="1"/>
      <c r="H108" s="1"/>
      <c r="I108" s="84"/>
      <c r="J108" s="1"/>
    </row>
    <row r="109" spans="1:14" s="18" customFormat="1">
      <c r="A109" s="5"/>
      <c r="B109" s="5"/>
      <c r="C109" s="5"/>
      <c r="D109" s="5"/>
      <c r="E109" s="5"/>
      <c r="F109" s="1"/>
      <c r="G109" s="1"/>
      <c r="H109" s="1"/>
      <c r="I109" s="84"/>
      <c r="J109" s="1"/>
    </row>
    <row r="110" spans="1:14" s="18" customFormat="1">
      <c r="A110" s="5"/>
      <c r="B110" s="5"/>
      <c r="C110" s="5"/>
      <c r="D110" s="5"/>
      <c r="E110" s="30"/>
      <c r="F110" s="1"/>
      <c r="G110" s="1"/>
      <c r="H110" s="1"/>
      <c r="I110" s="84"/>
      <c r="J110" s="1"/>
    </row>
    <row r="111" spans="1:14" s="18" customFormat="1">
      <c r="A111" s="5"/>
      <c r="B111" s="5"/>
      <c r="C111" s="5"/>
      <c r="D111" s="5"/>
      <c r="E111" s="29"/>
      <c r="F111" s="1"/>
      <c r="G111" s="1"/>
      <c r="H111" s="1"/>
      <c r="I111" s="84"/>
      <c r="J111" s="1"/>
    </row>
    <row r="112" spans="1:14" s="18" customFormat="1">
      <c r="A112" s="5"/>
      <c r="B112" s="5"/>
      <c r="C112" s="5"/>
      <c r="D112" s="5"/>
      <c r="E112" s="5"/>
      <c r="F112" s="1"/>
      <c r="G112" s="1"/>
      <c r="H112" s="1"/>
      <c r="I112" s="84"/>
      <c r="J112" s="1"/>
    </row>
    <row r="113" spans="1:10" s="18" customFormat="1">
      <c r="A113" s="5"/>
      <c r="B113" s="5"/>
      <c r="C113" s="5"/>
      <c r="D113" s="5"/>
      <c r="E113" s="5"/>
      <c r="F113" s="1"/>
      <c r="G113" s="1"/>
      <c r="H113" s="1"/>
      <c r="I113" s="84"/>
      <c r="J113" s="1"/>
    </row>
    <row r="114" spans="1:10" s="18" customFormat="1">
      <c r="A114" s="5"/>
      <c r="B114" s="5"/>
      <c r="C114" s="5"/>
      <c r="D114" s="5"/>
      <c r="E114" s="5"/>
      <c r="F114" s="1"/>
      <c r="G114" s="1"/>
      <c r="H114" s="1"/>
      <c r="I114" s="84"/>
      <c r="J114" s="1"/>
    </row>
    <row r="115" spans="1:10" s="18" customFormat="1">
      <c r="A115" s="5"/>
      <c r="B115" s="5"/>
      <c r="C115" s="5"/>
      <c r="D115" s="5"/>
      <c r="E115" s="5"/>
      <c r="F115" s="1"/>
      <c r="G115" s="1"/>
      <c r="H115" s="1"/>
      <c r="I115" s="84"/>
      <c r="J115" s="1"/>
    </row>
    <row r="116" spans="1:10" s="18" customFormat="1">
      <c r="A116" s="5"/>
      <c r="B116" s="5"/>
      <c r="C116" s="5"/>
      <c r="D116" s="5"/>
      <c r="E116" s="5"/>
      <c r="F116" s="1"/>
      <c r="G116" s="1"/>
      <c r="H116" s="1"/>
      <c r="I116" s="84"/>
      <c r="J116" s="1"/>
    </row>
    <row r="117" spans="1:10" s="18" customFormat="1">
      <c r="A117" s="5"/>
      <c r="B117" s="5"/>
      <c r="C117" s="5"/>
      <c r="D117" s="5"/>
      <c r="E117" s="5"/>
      <c r="F117" s="1"/>
      <c r="G117" s="1"/>
      <c r="H117" s="1"/>
      <c r="I117" s="84"/>
      <c r="J117" s="1"/>
    </row>
    <row r="118" spans="1:10" s="18" customFormat="1">
      <c r="A118" s="5"/>
      <c r="B118" s="5"/>
      <c r="C118" s="5"/>
      <c r="D118" s="5"/>
      <c r="E118" s="5"/>
      <c r="F118" s="1"/>
      <c r="G118" s="1"/>
      <c r="H118" s="1"/>
      <c r="I118" s="84"/>
      <c r="J118" s="1"/>
    </row>
    <row r="119" spans="1:10" s="18" customFormat="1">
      <c r="A119" s="5"/>
      <c r="B119" s="5"/>
      <c r="C119" s="5"/>
      <c r="D119" s="5"/>
      <c r="E119" s="5"/>
      <c r="F119" s="1"/>
      <c r="G119" s="1"/>
      <c r="H119" s="1"/>
      <c r="I119" s="84"/>
      <c r="J119" s="1"/>
    </row>
    <row r="120" spans="1:10" s="18" customFormat="1">
      <c r="A120" s="5"/>
      <c r="B120" s="5"/>
      <c r="C120" s="5"/>
      <c r="D120" s="5"/>
      <c r="E120" s="5"/>
      <c r="F120" s="1"/>
      <c r="G120" s="1"/>
      <c r="H120" s="1"/>
      <c r="I120" s="84"/>
      <c r="J120" s="1"/>
    </row>
    <row r="121" spans="1:10" s="18" customFormat="1">
      <c r="A121" s="5"/>
      <c r="B121" s="5"/>
      <c r="C121" s="5"/>
      <c r="D121" s="5"/>
      <c r="E121" s="5"/>
      <c r="F121" s="1"/>
      <c r="G121" s="1"/>
      <c r="H121" s="1"/>
      <c r="I121" s="84"/>
      <c r="J121" s="1"/>
    </row>
    <row r="122" spans="1:10" s="18" customFormat="1">
      <c r="A122" s="5"/>
      <c r="B122" s="5"/>
      <c r="C122" s="5"/>
      <c r="D122" s="5"/>
      <c r="E122" s="5"/>
      <c r="F122" s="1"/>
      <c r="G122" s="1"/>
      <c r="H122" s="1"/>
      <c r="I122" s="84"/>
      <c r="J122" s="1"/>
    </row>
    <row r="123" spans="1:10" s="18" customFormat="1">
      <c r="A123" s="5"/>
      <c r="B123" s="5"/>
      <c r="C123" s="5"/>
      <c r="D123" s="5"/>
      <c r="E123" s="5"/>
      <c r="F123" s="1"/>
      <c r="G123" s="1"/>
      <c r="H123" s="1"/>
      <c r="I123" s="84"/>
      <c r="J123" s="1"/>
    </row>
    <row r="124" spans="1:10" s="18" customFormat="1">
      <c r="A124" s="5"/>
      <c r="B124" s="5"/>
      <c r="C124" s="5"/>
      <c r="D124" s="5"/>
      <c r="E124" s="5"/>
      <c r="F124" s="1"/>
      <c r="G124" s="1"/>
      <c r="H124" s="1"/>
      <c r="I124" s="84"/>
      <c r="J124" s="1"/>
    </row>
    <row r="125" spans="1:10" s="18" customFormat="1">
      <c r="A125" s="5"/>
      <c r="B125" s="5"/>
      <c r="C125" s="5"/>
      <c r="D125" s="5"/>
      <c r="E125" s="5"/>
      <c r="F125" s="1"/>
      <c r="G125" s="1"/>
      <c r="H125" s="1"/>
      <c r="I125" s="84"/>
      <c r="J125" s="1"/>
    </row>
    <row r="126" spans="1:10" s="18" customFormat="1">
      <c r="A126" s="5"/>
      <c r="B126" s="5"/>
      <c r="C126" s="5"/>
      <c r="D126" s="5"/>
      <c r="E126" s="5"/>
      <c r="F126" s="1"/>
      <c r="G126" s="1"/>
      <c r="H126" s="1"/>
      <c r="I126" s="84"/>
      <c r="J126" s="1"/>
    </row>
    <row r="127" spans="1:10" s="18" customFormat="1">
      <c r="A127" s="5"/>
      <c r="B127" s="5"/>
      <c r="C127" s="5"/>
      <c r="D127" s="5"/>
      <c r="E127" s="5"/>
      <c r="F127" s="1"/>
      <c r="G127" s="1"/>
      <c r="H127" s="1"/>
      <c r="I127" s="84"/>
      <c r="J127" s="1"/>
    </row>
    <row r="128" spans="1:10" s="18" customFormat="1">
      <c r="A128" s="5"/>
      <c r="B128" s="5"/>
      <c r="C128" s="5"/>
      <c r="D128" s="5"/>
      <c r="E128" s="5"/>
      <c r="F128" s="1"/>
      <c r="G128" s="1"/>
      <c r="H128" s="1"/>
      <c r="I128" s="84"/>
      <c r="J128" s="1"/>
    </row>
    <row r="129" spans="1:10" s="18" customFormat="1">
      <c r="A129" s="5"/>
      <c r="B129" s="5"/>
      <c r="C129" s="5"/>
      <c r="D129" s="5"/>
      <c r="E129" s="5"/>
      <c r="F129" s="1"/>
      <c r="G129" s="1"/>
      <c r="H129" s="1"/>
      <c r="I129" s="84"/>
      <c r="J129" s="1"/>
    </row>
    <row r="130" spans="1:10" s="18" customFormat="1">
      <c r="A130" s="5"/>
      <c r="B130" s="5"/>
      <c r="C130" s="5"/>
      <c r="D130" s="5"/>
      <c r="E130" s="5"/>
      <c r="F130" s="1"/>
      <c r="G130" s="1"/>
      <c r="H130" s="1"/>
      <c r="I130" s="84"/>
      <c r="J130" s="1"/>
    </row>
    <row r="131" spans="1:10" s="18" customFormat="1">
      <c r="A131" s="5"/>
      <c r="B131" s="5"/>
      <c r="C131" s="5"/>
      <c r="D131" s="5"/>
      <c r="E131" s="5"/>
      <c r="F131" s="1"/>
      <c r="G131" s="1"/>
      <c r="H131" s="1"/>
      <c r="I131" s="84"/>
      <c r="J131" s="1"/>
    </row>
    <row r="132" spans="1:10" s="18" customFormat="1">
      <c r="A132" s="5"/>
      <c r="B132" s="5"/>
      <c r="C132" s="5"/>
      <c r="D132" s="5"/>
      <c r="E132" s="5"/>
      <c r="F132" s="1"/>
      <c r="G132" s="1"/>
      <c r="H132" s="1"/>
      <c r="I132" s="84"/>
      <c r="J132" s="1"/>
    </row>
    <row r="133" spans="1:10" s="18" customFormat="1">
      <c r="A133" s="5"/>
      <c r="B133" s="5"/>
      <c r="C133" s="5"/>
      <c r="D133" s="5"/>
      <c r="E133" s="5"/>
      <c r="F133" s="1"/>
      <c r="G133" s="1"/>
      <c r="H133" s="1"/>
      <c r="I133" s="84"/>
      <c r="J133" s="1"/>
    </row>
    <row r="134" spans="1:10" s="18" customFormat="1">
      <c r="A134" s="5"/>
      <c r="B134" s="5"/>
      <c r="C134" s="5"/>
      <c r="D134" s="5"/>
      <c r="E134" s="5"/>
      <c r="F134" s="1"/>
      <c r="G134" s="1"/>
      <c r="H134" s="1"/>
      <c r="I134" s="84"/>
      <c r="J134" s="1"/>
    </row>
    <row r="135" spans="1:10" s="18" customFormat="1">
      <c r="A135" s="5"/>
      <c r="B135" s="5"/>
      <c r="C135" s="5"/>
      <c r="D135" s="5"/>
      <c r="E135" s="5"/>
      <c r="F135" s="1"/>
      <c r="G135" s="1"/>
      <c r="H135" s="1"/>
      <c r="I135" s="84"/>
      <c r="J135" s="1"/>
    </row>
    <row r="136" spans="1:10" s="18" customFormat="1">
      <c r="A136" s="5"/>
      <c r="B136" s="5"/>
      <c r="C136" s="5"/>
      <c r="D136" s="5"/>
      <c r="E136" s="5"/>
      <c r="F136" s="1"/>
      <c r="G136" s="1"/>
      <c r="H136" s="1"/>
      <c r="I136" s="84"/>
      <c r="J136" s="1"/>
    </row>
    <row r="137" spans="1:10" s="18" customFormat="1">
      <c r="A137" s="5"/>
      <c r="B137" s="5"/>
      <c r="C137" s="5"/>
      <c r="D137" s="5"/>
      <c r="E137" s="5"/>
      <c r="F137" s="1"/>
      <c r="G137" s="1"/>
      <c r="H137" s="1"/>
      <c r="I137" s="84"/>
      <c r="J137" s="1"/>
    </row>
    <row r="138" spans="1:10" s="18" customFormat="1">
      <c r="A138" s="5"/>
      <c r="B138" s="5"/>
      <c r="C138" s="5"/>
      <c r="D138" s="5"/>
      <c r="E138" s="5"/>
      <c r="F138" s="1"/>
      <c r="G138" s="1"/>
      <c r="H138" s="1"/>
      <c r="I138" s="84"/>
      <c r="J138" s="1"/>
    </row>
    <row r="139" spans="1:10" s="18" customFormat="1">
      <c r="A139" s="5"/>
      <c r="B139" s="5"/>
      <c r="C139" s="5"/>
      <c r="D139" s="5"/>
      <c r="E139" s="5"/>
      <c r="F139" s="1"/>
      <c r="G139" s="1"/>
      <c r="H139" s="1"/>
      <c r="I139" s="84"/>
      <c r="J139" s="1"/>
    </row>
    <row r="140" spans="1:10" s="18" customFormat="1">
      <c r="A140" s="5"/>
      <c r="B140" s="5"/>
      <c r="C140" s="5"/>
      <c r="D140" s="5"/>
      <c r="E140" s="5"/>
      <c r="F140" s="1"/>
      <c r="G140" s="1"/>
      <c r="H140" s="1"/>
      <c r="I140" s="84"/>
      <c r="J140" s="1"/>
    </row>
    <row r="141" spans="1:10" s="18" customFormat="1">
      <c r="A141" s="5"/>
      <c r="B141" s="5"/>
      <c r="C141" s="5"/>
      <c r="D141" s="5"/>
      <c r="E141" s="5"/>
      <c r="F141" s="1"/>
      <c r="G141" s="1"/>
      <c r="H141" s="1"/>
      <c r="I141" s="84"/>
      <c r="J141" s="1"/>
    </row>
    <row r="142" spans="1:10" s="18" customFormat="1">
      <c r="A142" s="5"/>
      <c r="B142" s="5"/>
      <c r="C142" s="5"/>
      <c r="D142" s="5"/>
      <c r="E142" s="5"/>
      <c r="F142" s="1"/>
      <c r="G142" s="1"/>
      <c r="H142" s="1"/>
      <c r="I142" s="84"/>
      <c r="J142" s="1"/>
    </row>
    <row r="143" spans="1:10" s="18" customFormat="1">
      <c r="A143" s="5"/>
      <c r="B143" s="5"/>
      <c r="C143" s="5"/>
      <c r="D143" s="5"/>
      <c r="E143" s="5"/>
      <c r="F143" s="1"/>
      <c r="G143" s="1"/>
      <c r="H143" s="1"/>
      <c r="I143" s="84"/>
      <c r="J143" s="1"/>
    </row>
    <row r="144" spans="1:10" s="18" customFormat="1">
      <c r="A144" s="5"/>
      <c r="B144" s="5"/>
      <c r="C144" s="5"/>
      <c r="D144" s="5"/>
      <c r="E144" s="5"/>
      <c r="F144" s="1"/>
      <c r="G144" s="1"/>
      <c r="H144" s="1"/>
      <c r="I144" s="84"/>
      <c r="J144" s="1"/>
    </row>
    <row r="145" spans="1:10" s="18" customFormat="1">
      <c r="A145" s="5"/>
      <c r="B145" s="5"/>
      <c r="C145" s="5"/>
      <c r="D145" s="5"/>
      <c r="E145" s="5"/>
      <c r="F145" s="1"/>
      <c r="G145" s="1"/>
      <c r="H145" s="1"/>
      <c r="I145" s="84"/>
      <c r="J145" s="1"/>
    </row>
    <row r="146" spans="1:10" s="18" customFormat="1">
      <c r="A146" s="5"/>
      <c r="B146" s="5"/>
      <c r="C146" s="5"/>
      <c r="D146" s="5"/>
      <c r="E146" s="5"/>
      <c r="F146" s="1"/>
      <c r="G146" s="1"/>
      <c r="H146" s="1"/>
      <c r="I146" s="84"/>
      <c r="J146" s="1"/>
    </row>
    <row r="147" spans="1:10" s="18" customFormat="1">
      <c r="A147" s="5"/>
      <c r="B147" s="5"/>
      <c r="C147" s="5"/>
      <c r="D147" s="5"/>
      <c r="E147" s="5"/>
      <c r="F147" s="1"/>
      <c r="G147" s="1"/>
      <c r="H147" s="1"/>
      <c r="I147" s="84"/>
      <c r="J147" s="1"/>
    </row>
    <row r="148" spans="1:10" s="18" customFormat="1">
      <c r="A148" s="5"/>
      <c r="B148" s="5"/>
      <c r="C148" s="5"/>
      <c r="D148" s="5"/>
      <c r="E148" s="5"/>
      <c r="F148" s="1"/>
      <c r="G148" s="1"/>
      <c r="H148" s="1"/>
      <c r="I148" s="84"/>
      <c r="J148" s="1"/>
    </row>
    <row r="149" spans="1:10" s="18" customFormat="1">
      <c r="A149" s="5"/>
      <c r="B149" s="5"/>
      <c r="C149" s="5"/>
      <c r="D149" s="5"/>
      <c r="E149" s="5"/>
      <c r="F149" s="1"/>
      <c r="G149" s="1"/>
      <c r="H149" s="1"/>
      <c r="I149" s="84"/>
      <c r="J149" s="1"/>
    </row>
    <row r="150" spans="1:10" s="18" customFormat="1">
      <c r="A150" s="5"/>
      <c r="B150" s="5"/>
      <c r="C150" s="5"/>
      <c r="D150" s="5"/>
      <c r="E150" s="5"/>
      <c r="F150" s="1"/>
      <c r="G150" s="1"/>
      <c r="H150" s="1"/>
      <c r="I150" s="84"/>
      <c r="J150" s="1"/>
    </row>
    <row r="151" spans="1:10" s="18" customFormat="1">
      <c r="A151" s="5"/>
      <c r="B151" s="5"/>
      <c r="C151" s="5"/>
      <c r="D151" s="5"/>
      <c r="E151" s="5"/>
      <c r="F151" s="1"/>
      <c r="G151" s="1"/>
      <c r="H151" s="1"/>
      <c r="I151" s="84"/>
      <c r="J151" s="1"/>
    </row>
    <row r="152" spans="1:10" s="18" customFormat="1">
      <c r="A152" s="5"/>
      <c r="B152" s="5"/>
      <c r="C152" s="5"/>
      <c r="D152" s="5"/>
      <c r="E152" s="5"/>
      <c r="F152" s="1"/>
      <c r="G152" s="1"/>
      <c r="H152" s="1"/>
      <c r="I152" s="84"/>
      <c r="J152" s="1"/>
    </row>
    <row r="153" spans="1:10" s="18" customFormat="1">
      <c r="A153" s="5"/>
      <c r="B153" s="5"/>
      <c r="C153" s="5"/>
      <c r="D153" s="5"/>
      <c r="E153" s="5"/>
      <c r="F153" s="1"/>
      <c r="G153" s="1"/>
      <c r="H153" s="1"/>
      <c r="I153" s="84"/>
      <c r="J153" s="1"/>
    </row>
    <row r="154" spans="1:10" s="18" customFormat="1">
      <c r="A154" s="5"/>
      <c r="B154" s="5"/>
      <c r="C154" s="5"/>
      <c r="D154" s="5"/>
      <c r="E154" s="5"/>
      <c r="F154" s="1"/>
      <c r="G154" s="1"/>
      <c r="H154" s="1"/>
      <c r="I154" s="84"/>
      <c r="J154" s="1"/>
    </row>
    <row r="155" spans="1:10" s="18" customFormat="1">
      <c r="A155" s="5"/>
      <c r="B155" s="5"/>
      <c r="C155" s="5"/>
      <c r="D155" s="5"/>
      <c r="E155" s="5"/>
      <c r="F155" s="1"/>
      <c r="G155" s="1"/>
      <c r="H155" s="1"/>
      <c r="I155" s="84"/>
      <c r="J155" s="1"/>
    </row>
    <row r="156" spans="1:10" s="18" customFormat="1">
      <c r="A156" s="5"/>
      <c r="B156" s="5"/>
      <c r="C156" s="5"/>
      <c r="D156" s="5"/>
      <c r="E156" s="5"/>
      <c r="F156" s="1"/>
      <c r="G156" s="1"/>
      <c r="H156" s="1"/>
      <c r="I156" s="84"/>
      <c r="J156" s="1"/>
    </row>
    <row r="157" spans="1:10" s="18" customFormat="1">
      <c r="A157" s="5"/>
      <c r="B157" s="5"/>
      <c r="C157" s="5"/>
      <c r="D157" s="5"/>
      <c r="E157" s="5"/>
      <c r="F157" s="1"/>
      <c r="G157" s="1"/>
      <c r="H157" s="1"/>
      <c r="I157" s="84"/>
      <c r="J157" s="1"/>
    </row>
    <row r="158" spans="1:10" s="18" customFormat="1">
      <c r="A158" s="5"/>
      <c r="B158" s="5"/>
      <c r="C158" s="5"/>
      <c r="D158" s="5"/>
      <c r="E158" s="5"/>
      <c r="F158" s="1"/>
      <c r="G158" s="1"/>
      <c r="H158" s="1"/>
      <c r="I158" s="84"/>
      <c r="J158" s="1"/>
    </row>
    <row r="159" spans="1:10" s="18" customFormat="1">
      <c r="A159" s="5"/>
      <c r="B159" s="5"/>
      <c r="C159" s="5"/>
      <c r="D159" s="5"/>
      <c r="E159" s="5"/>
      <c r="F159" s="1"/>
      <c r="G159" s="1"/>
      <c r="H159" s="1"/>
      <c r="I159" s="84"/>
      <c r="J159" s="1"/>
    </row>
    <row r="160" spans="1:10" s="18" customFormat="1">
      <c r="A160" s="5"/>
      <c r="B160" s="5"/>
      <c r="C160" s="5"/>
      <c r="D160" s="5"/>
      <c r="E160" s="5"/>
      <c r="F160" s="1"/>
      <c r="G160" s="1"/>
      <c r="H160" s="1"/>
      <c r="I160" s="84"/>
      <c r="J160" s="1"/>
    </row>
    <row r="161" spans="1:10" s="18" customFormat="1">
      <c r="A161" s="5"/>
      <c r="B161" s="5"/>
      <c r="C161" s="5"/>
      <c r="D161" s="5"/>
      <c r="E161" s="5"/>
      <c r="F161" s="1"/>
      <c r="G161" s="1"/>
      <c r="H161" s="1"/>
      <c r="I161" s="84"/>
      <c r="J161" s="1"/>
    </row>
    <row r="162" spans="1:10" s="18" customFormat="1">
      <c r="A162" s="5"/>
      <c r="B162" s="5"/>
      <c r="C162" s="5"/>
      <c r="D162" s="5"/>
      <c r="E162" s="5"/>
      <c r="F162" s="1"/>
      <c r="G162" s="1"/>
      <c r="H162" s="1"/>
      <c r="I162" s="84"/>
      <c r="J162" s="1"/>
    </row>
    <row r="163" spans="1:10" s="18" customFormat="1">
      <c r="A163" s="5"/>
      <c r="B163" s="5"/>
      <c r="C163" s="5"/>
      <c r="D163" s="5"/>
      <c r="E163" s="5"/>
      <c r="F163" s="1"/>
      <c r="G163" s="1"/>
      <c r="H163" s="1"/>
      <c r="I163" s="84"/>
      <c r="J163" s="1"/>
    </row>
    <row r="164" spans="1:10" s="18" customFormat="1">
      <c r="A164" s="5"/>
      <c r="B164" s="5"/>
      <c r="C164" s="5"/>
      <c r="D164" s="5"/>
      <c r="E164" s="5"/>
      <c r="F164" s="1"/>
      <c r="G164" s="1"/>
      <c r="H164" s="1"/>
      <c r="I164" s="84"/>
      <c r="J164" s="1"/>
    </row>
    <row r="165" spans="1:10" s="18" customFormat="1">
      <c r="A165" s="5"/>
      <c r="B165" s="5"/>
      <c r="C165" s="5"/>
      <c r="D165" s="5"/>
      <c r="E165" s="5"/>
      <c r="F165" s="1"/>
      <c r="G165" s="1"/>
      <c r="H165" s="1"/>
      <c r="I165" s="84"/>
      <c r="J165" s="1"/>
    </row>
    <row r="166" spans="1:10" s="18" customFormat="1">
      <c r="A166" s="5"/>
      <c r="B166" s="5"/>
      <c r="C166" s="5"/>
      <c r="D166" s="5"/>
      <c r="E166" s="5"/>
      <c r="F166" s="1"/>
      <c r="G166" s="1"/>
      <c r="H166" s="1"/>
      <c r="I166" s="84"/>
      <c r="J166" s="1"/>
    </row>
    <row r="167" spans="1:10" s="18" customFormat="1">
      <c r="A167" s="5"/>
      <c r="B167" s="5"/>
      <c r="C167" s="5"/>
      <c r="D167" s="5"/>
      <c r="E167" s="5"/>
      <c r="F167" s="1"/>
      <c r="G167" s="1"/>
      <c r="H167" s="1"/>
      <c r="I167" s="84"/>
      <c r="J167" s="1"/>
    </row>
    <row r="168" spans="1:10" s="18" customFormat="1">
      <c r="A168" s="5"/>
      <c r="B168" s="5"/>
      <c r="C168" s="5"/>
      <c r="D168" s="5"/>
      <c r="E168" s="5"/>
      <c r="F168" s="1"/>
      <c r="G168" s="1"/>
      <c r="H168" s="1"/>
      <c r="I168" s="84"/>
      <c r="J168" s="1"/>
    </row>
    <row r="169" spans="1:10" s="18" customFormat="1">
      <c r="A169" s="5"/>
      <c r="B169" s="5"/>
      <c r="C169" s="5"/>
      <c r="D169" s="5"/>
      <c r="E169" s="5"/>
      <c r="F169" s="1"/>
      <c r="G169" s="1"/>
      <c r="H169" s="1"/>
      <c r="I169" s="84"/>
      <c r="J169" s="1"/>
    </row>
    <row r="170" spans="1:10" s="18" customFormat="1">
      <c r="A170" s="5"/>
      <c r="B170" s="5"/>
      <c r="C170" s="5"/>
      <c r="D170" s="5"/>
      <c r="E170" s="5"/>
      <c r="F170" s="1"/>
      <c r="G170" s="1"/>
      <c r="H170" s="1"/>
      <c r="I170" s="84"/>
      <c r="J170" s="1"/>
    </row>
    <row r="171" spans="1:10" s="18" customFormat="1">
      <c r="A171" s="5"/>
      <c r="B171" s="5"/>
      <c r="C171" s="5"/>
      <c r="D171" s="5"/>
      <c r="E171" s="5"/>
      <c r="F171" s="1"/>
      <c r="G171" s="1"/>
      <c r="H171" s="1"/>
      <c r="I171" s="84"/>
      <c r="J171" s="1"/>
    </row>
    <row r="172" spans="1:10" s="18" customFormat="1">
      <c r="A172" s="5"/>
      <c r="B172" s="5"/>
      <c r="C172" s="5"/>
      <c r="D172" s="5"/>
      <c r="E172" s="5"/>
      <c r="F172" s="1"/>
      <c r="G172" s="1"/>
      <c r="H172" s="1"/>
      <c r="I172" s="84"/>
      <c r="J172" s="1"/>
    </row>
    <row r="173" spans="1:10" s="18" customFormat="1">
      <c r="A173" s="5"/>
      <c r="B173" s="5"/>
      <c r="C173" s="5"/>
      <c r="D173" s="5"/>
      <c r="E173" s="5"/>
      <c r="F173" s="1"/>
      <c r="G173" s="1"/>
      <c r="H173" s="1"/>
      <c r="I173" s="84"/>
      <c r="J173" s="1"/>
    </row>
    <row r="174" spans="1:10" s="18" customFormat="1">
      <c r="A174" s="5"/>
      <c r="B174" s="5"/>
      <c r="C174" s="5"/>
      <c r="D174" s="5"/>
      <c r="E174" s="5"/>
      <c r="F174" s="1"/>
      <c r="G174" s="1"/>
      <c r="H174" s="1"/>
      <c r="I174" s="84"/>
      <c r="J174" s="1"/>
    </row>
    <row r="175" spans="1:10" s="18" customFormat="1">
      <c r="A175" s="5"/>
      <c r="B175" s="5"/>
      <c r="C175" s="5"/>
      <c r="D175" s="5"/>
      <c r="E175" s="5"/>
      <c r="F175" s="1"/>
      <c r="G175" s="1"/>
      <c r="H175" s="1"/>
      <c r="I175" s="84"/>
      <c r="J175" s="1"/>
    </row>
    <row r="176" spans="1:10" s="18" customFormat="1">
      <c r="A176" s="5"/>
      <c r="B176" s="5"/>
      <c r="C176" s="5"/>
      <c r="D176" s="5"/>
      <c r="E176" s="5"/>
      <c r="F176" s="1"/>
      <c r="G176" s="1"/>
      <c r="H176" s="1"/>
      <c r="I176" s="84"/>
      <c r="J176" s="1"/>
    </row>
  </sheetData>
  <mergeCells count="5">
    <mergeCell ref="H6:I6"/>
    <mergeCell ref="F10:H10"/>
    <mergeCell ref="F11:G11"/>
    <mergeCell ref="K10:M10"/>
    <mergeCell ref="K11:L11"/>
  </mergeCells>
  <pageMargins left="0.5" right="0.35" top="0.52" bottom="0.53" header="0.5" footer="0.5"/>
  <pageSetup paperSize="9" scale="8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93"/>
  <sheetViews>
    <sheetView topLeftCell="B3" workbookViewId="0"/>
  </sheetViews>
  <sheetFormatPr defaultColWidth="11.42578125" defaultRowHeight="11.25"/>
  <cols>
    <col min="1" max="1" width="11.42578125" style="5" hidden="1" customWidth="1"/>
    <col min="2" max="2" width="9.42578125" style="5" bestFit="1" customWidth="1"/>
    <col min="3" max="3" width="26.7109375" style="5" bestFit="1" customWidth="1"/>
    <col min="4" max="4" width="11.28515625" style="59" customWidth="1"/>
    <col min="5" max="5" width="10.28515625" style="59" customWidth="1"/>
    <col min="6" max="6" width="12.42578125" style="59" customWidth="1"/>
    <col min="7" max="7" width="11.28515625" style="59" customWidth="1"/>
    <col min="8" max="8" width="11.42578125" style="59" customWidth="1"/>
    <col min="9" max="9" width="11.28515625" style="59" customWidth="1"/>
    <col min="10" max="10" width="12.140625" style="59" customWidth="1"/>
    <col min="11" max="11" width="11.42578125" style="59" customWidth="1"/>
    <col min="12" max="12" width="11.140625" style="59" customWidth="1"/>
    <col min="13" max="13" width="9.85546875" style="59" customWidth="1"/>
    <col min="14" max="14" width="13.140625" style="59" customWidth="1"/>
    <col min="15" max="15" width="11.42578125" style="59" customWidth="1"/>
    <col min="16" max="16" width="2.5703125" style="59" customWidth="1"/>
    <col min="17" max="17" width="22.28515625" style="18" bestFit="1" customWidth="1"/>
    <col min="18" max="22" width="9.5703125" style="18" customWidth="1"/>
    <col min="23" max="24" width="11.42578125" style="18"/>
    <col min="25" max="16384" width="11.42578125" style="5"/>
  </cols>
  <sheetData>
    <row r="1" spans="1:24" ht="12.75" hidden="1">
      <c r="B1"/>
    </row>
    <row r="2" spans="1:24" ht="12.75" hidden="1">
      <c r="B2"/>
    </row>
    <row r="3" spans="1:24" ht="12.75">
      <c r="B3"/>
    </row>
    <row r="4" spans="1:24" ht="12.75" hidden="1">
      <c r="B4"/>
    </row>
    <row r="5" spans="1:24" ht="12.75" hidden="1">
      <c r="B5"/>
    </row>
    <row r="6" spans="1:24" ht="20.25">
      <c r="B6"/>
      <c r="D6" s="44" t="s">
        <v>73</v>
      </c>
      <c r="E6" s="45" t="e">
        <f ca="1">_xll.OneStop.ReportPlayer.OSRFunctions.OSRGet("Period","Year")</f>
        <v>#NAME?</v>
      </c>
      <c r="F6" s="91" t="e">
        <f ca="1">_xll.OneStop.ReportPlayer.OSRFunctions.OSRGet("CompanyInformation","Name")</f>
        <v>#NAME?</v>
      </c>
      <c r="G6" s="92"/>
      <c r="H6" s="92"/>
      <c r="I6" s="92"/>
      <c r="J6" s="92"/>
      <c r="K6" s="92"/>
      <c r="L6" s="92"/>
    </row>
    <row r="7" spans="1:24" ht="20.25">
      <c r="B7"/>
      <c r="C7" s="60"/>
      <c r="D7" s="44" t="s">
        <v>1</v>
      </c>
      <c r="E7" s="45" t="e">
        <f ca="1">VLOOKUP(_xll.OneStop.ReportPlayer.OSRFunctions.OSRGet("Period","PeriodInYear"),Periode!A1:B12,2,FALSE)</f>
        <v>#NAME?</v>
      </c>
      <c r="G7" s="35"/>
      <c r="H7" s="35"/>
    </row>
    <row r="8" spans="1:24" ht="15.75">
      <c r="B8"/>
      <c r="D8" s="6"/>
      <c r="E8" s="14"/>
      <c r="F8" s="14"/>
      <c r="G8" s="14"/>
      <c r="H8" s="14"/>
      <c r="I8" s="6"/>
      <c r="J8" s="6"/>
      <c r="K8" s="6"/>
      <c r="L8" s="6"/>
      <c r="M8" s="6"/>
      <c r="N8" s="6"/>
    </row>
    <row r="9" spans="1:24" ht="23.25">
      <c r="B9"/>
      <c r="C9" s="58"/>
      <c r="D9" s="32"/>
      <c r="E9" s="32"/>
      <c r="F9" s="3"/>
      <c r="G9" s="3"/>
      <c r="H9" s="3"/>
      <c r="I9" s="3"/>
      <c r="J9" s="3"/>
      <c r="K9" s="3"/>
      <c r="L9" s="3"/>
      <c r="M9" s="3"/>
      <c r="N9" s="3"/>
      <c r="O9" s="51"/>
    </row>
    <row r="10" spans="1:24" ht="18">
      <c r="B10" s="65"/>
      <c r="D10" s="93" t="s">
        <v>4</v>
      </c>
      <c r="E10" s="97"/>
      <c r="F10" s="97"/>
      <c r="G10" s="98"/>
      <c r="H10" s="93" t="s">
        <v>5</v>
      </c>
      <c r="I10" s="97"/>
      <c r="J10" s="97"/>
      <c r="K10" s="98"/>
      <c r="L10" s="93" t="s">
        <v>6</v>
      </c>
      <c r="M10" s="99"/>
      <c r="N10" s="99"/>
      <c r="O10" s="100"/>
    </row>
    <row r="11" spans="1:24" s="62" customFormat="1" ht="15">
      <c r="B11" s="66"/>
      <c r="D11" s="95" t="s">
        <v>74</v>
      </c>
      <c r="E11" s="101"/>
      <c r="F11" s="33" t="s">
        <v>75</v>
      </c>
      <c r="G11" s="15"/>
      <c r="H11" s="95" t="s">
        <v>74</v>
      </c>
      <c r="I11" s="101"/>
      <c r="J11" s="33" t="s">
        <v>75</v>
      </c>
      <c r="K11" s="15"/>
      <c r="L11" s="95" t="s">
        <v>74</v>
      </c>
      <c r="M11" s="101"/>
      <c r="N11" s="31"/>
      <c r="O11" s="15"/>
      <c r="P11" s="31"/>
    </row>
    <row r="12" spans="1:24" s="62" customFormat="1" ht="15">
      <c r="B12" s="41"/>
      <c r="C12" s="15"/>
      <c r="D12" s="2" t="s">
        <v>76</v>
      </c>
      <c r="E12" s="2" t="s">
        <v>77</v>
      </c>
      <c r="F12" s="2" t="s">
        <v>78</v>
      </c>
      <c r="G12" s="2" t="s">
        <v>79</v>
      </c>
      <c r="H12" s="2" t="s">
        <v>76</v>
      </c>
      <c r="I12" s="2" t="s">
        <v>77</v>
      </c>
      <c r="J12" s="2" t="s">
        <v>78</v>
      </c>
      <c r="K12" s="2" t="s">
        <v>79</v>
      </c>
      <c r="L12" s="2" t="s">
        <v>76</v>
      </c>
      <c r="M12" s="2" t="s">
        <v>77</v>
      </c>
      <c r="N12" s="2" t="s">
        <v>78</v>
      </c>
      <c r="O12" s="2" t="s">
        <v>79</v>
      </c>
      <c r="P12" s="42"/>
      <c r="Q12" s="43" t="s">
        <v>80</v>
      </c>
      <c r="R12" s="7"/>
      <c r="S12" s="7"/>
      <c r="T12" s="7"/>
      <c r="U12" s="7"/>
      <c r="V12" s="7"/>
      <c r="W12" s="7"/>
      <c r="X12" s="7"/>
    </row>
    <row r="13" spans="1:24" ht="12" customHeight="1">
      <c r="B13"/>
      <c r="C13" s="38"/>
      <c r="D13" s="1"/>
      <c r="E13" s="1"/>
      <c r="F13" s="1"/>
      <c r="G13" s="20"/>
      <c r="H13" s="1"/>
      <c r="I13" s="1"/>
      <c r="J13" s="1"/>
      <c r="K13" s="20"/>
      <c r="L13" s="1"/>
      <c r="M13" s="1"/>
      <c r="N13" s="1"/>
      <c r="O13" s="20"/>
      <c r="P13" s="36"/>
    </row>
    <row r="14" spans="1:24" ht="12.75" hidden="1">
      <c r="B14"/>
      <c r="C14" s="49" t="s">
        <v>7</v>
      </c>
      <c r="D14" s="23">
        <f t="shared" ref="D14:O14" ca="1" si="0">+D20</f>
        <v>0</v>
      </c>
      <c r="E14" s="13">
        <f t="shared" ca="1" si="0"/>
        <v>0</v>
      </c>
      <c r="F14" s="13" t="e">
        <f t="shared" ca="1" si="0"/>
        <v>#NAME?</v>
      </c>
      <c r="G14" s="28" t="e">
        <f t="shared" ca="1" si="0"/>
        <v>#NAME?</v>
      </c>
      <c r="H14" s="23">
        <f t="shared" ca="1" si="0"/>
        <v>0</v>
      </c>
      <c r="I14" s="13">
        <f t="shared" ca="1" si="0"/>
        <v>0</v>
      </c>
      <c r="J14" s="13">
        <f t="shared" ca="1" si="0"/>
        <v>0</v>
      </c>
      <c r="K14" s="28" t="e">
        <f t="shared" ca="1" si="0"/>
        <v>#NAME?</v>
      </c>
      <c r="L14" s="23">
        <f t="shared" ca="1" si="0"/>
        <v>0</v>
      </c>
      <c r="M14" s="13">
        <f t="shared" ca="1" si="0"/>
        <v>0</v>
      </c>
      <c r="N14" s="52" t="e">
        <f t="shared" ca="1" si="0"/>
        <v>#NAME?</v>
      </c>
      <c r="O14" s="28" t="e">
        <f t="shared" ca="1" si="0"/>
        <v>#NAME?</v>
      </c>
      <c r="P14" s="46"/>
    </row>
    <row r="15" spans="1:24" s="18" customFormat="1" hidden="1">
      <c r="A15" s="5"/>
      <c r="B15" s="57"/>
      <c r="C15" s="68"/>
      <c r="D15" s="19"/>
      <c r="E15" s="8"/>
      <c r="F15" s="8"/>
      <c r="G15" s="27"/>
      <c r="H15" s="19"/>
      <c r="I15" s="8"/>
      <c r="J15" s="8"/>
      <c r="K15" s="27"/>
      <c r="L15" s="19"/>
      <c r="M15" s="8"/>
      <c r="N15" s="8"/>
      <c r="O15" s="27"/>
      <c r="P15" s="36"/>
    </row>
    <row r="16" spans="1:24" s="18" customFormat="1">
      <c r="A16" s="5"/>
      <c r="B16" s="56" t="s">
        <v>8</v>
      </c>
      <c r="C16" s="64" t="s">
        <v>9</v>
      </c>
      <c r="D16" s="19"/>
      <c r="E16" s="8"/>
      <c r="F16" s="8"/>
      <c r="G16" s="27"/>
      <c r="H16" s="19"/>
      <c r="I16" s="8"/>
      <c r="J16" s="4"/>
      <c r="K16" s="12"/>
      <c r="L16" s="16"/>
      <c r="M16" s="4"/>
      <c r="N16" s="4"/>
      <c r="O16" s="12"/>
      <c r="P16" s="36"/>
    </row>
    <row r="17" spans="1:17" s="55" customFormat="1">
      <c r="A17" s="55" t="e">
        <f ca="1">_xll.OneStop.ReportPlayer.OSRFunctions.OSRGet("Department","DepNo")</f>
        <v>#NAME?</v>
      </c>
      <c r="B17" s="53" t="e">
        <f ca="1">_xll.OneStop.ReportPlayer.OSRFunctions.OSRGet("Project","ProjectNo")</f>
        <v>#NAME?</v>
      </c>
      <c r="C17" s="47" t="e">
        <f ca="1">_xll.OneStop.ReportPlayer.OSRFunctions.OSRGet("Project","Name")</f>
        <v>#NAME?</v>
      </c>
      <c r="D17" s="22">
        <f ca="1">IFERROR(_xll.OneStop.ReportPlayer.OSRFunctions.OSRGet("GLAccountTransaction","Amount"),0)</f>
        <v>0</v>
      </c>
      <c r="E17" s="9">
        <f ca="1">IFERROR(_xll.OneStop.ReportPlayer.OSRFunctions.OSRGet("Budget","BudgetAmount"),0)</f>
        <v>0</v>
      </c>
      <c r="F17" s="9" t="e">
        <f ca="1">_xll.OneStop.ReportPlayer.OSRFunctions.OSRGet("Budget","BudgetAmount")</f>
        <v>#NAME?</v>
      </c>
      <c r="G17" s="34" t="e">
        <f ca="1">IF(IFERROR(_xll.OneStop.ReportPlayer.OSRFunctions.OSRGet("Budget","BudgetAmount"),0)=0,_xll.OneStop.ReportPlayer.OSRFunctions.OSRRef(F17),_xll.OneStop.ReportPlayer.OSRFunctions.OSRGet("Budget","BudgetAmount"))</f>
        <v>#NAME?</v>
      </c>
      <c r="H17" s="22">
        <f ca="1">IFERROR(_xll.OneStop.ReportPlayer.OSRFunctions.OSRGet("GLAccountTransaction","Amount"),0)</f>
        <v>0</v>
      </c>
      <c r="I17" s="9">
        <f ca="1">IFERROR(_xll.OneStop.ReportPlayer.OSRFunctions.OSRGet("Budget","BudgetAmount"),0)</f>
        <v>0</v>
      </c>
      <c r="J17" s="9">
        <f ca="1">IFERROR(_xll.OneStop.ReportPlayer.OSRFunctions.OSRGet("Budget","BudgetAmount"),0)</f>
        <v>0</v>
      </c>
      <c r="K17" s="34" t="e">
        <f ca="1">IF(IFERROR(_xll.OneStop.ReportPlayer.OSRFunctions.OSRGet("Budget","BudgetAmount"),0)=0,_xll.OneStop.ReportPlayer.OSRFunctions.OSRRef(J17),_xll.OneStop.ReportPlayer.OSRFunctions.OSRGet("Budget","BudgetAmount"))</f>
        <v>#NAME?</v>
      </c>
      <c r="L17" s="22">
        <f t="shared" ref="L17:O17" ca="1" si="1">D17+H17</f>
        <v>0</v>
      </c>
      <c r="M17" s="9">
        <f t="shared" ca="1" si="1"/>
        <v>0</v>
      </c>
      <c r="N17" s="9" t="e">
        <f t="shared" ca="1" si="1"/>
        <v>#NAME?</v>
      </c>
      <c r="O17" s="48" t="e">
        <f t="shared" ca="1" si="1"/>
        <v>#NAME?</v>
      </c>
      <c r="P17" s="36"/>
      <c r="Q17" s="67" t="e">
        <f ca="1">_xll.OneStop.ReportPlayer.OSRFunctions.OSRGet("OSRBudgetFoundation","Description")</f>
        <v>#NAME?</v>
      </c>
    </row>
    <row r="18" spans="1:17" s="55" customFormat="1" hidden="1">
      <c r="B18" s="63"/>
      <c r="C18" s="47"/>
      <c r="D18" s="16"/>
      <c r="E18" s="4"/>
      <c r="F18" s="4"/>
      <c r="G18" s="12"/>
      <c r="H18" s="16"/>
      <c r="I18" s="4"/>
      <c r="J18" s="4"/>
      <c r="K18" s="12"/>
      <c r="L18" s="16"/>
      <c r="M18" s="4"/>
      <c r="N18" s="4"/>
      <c r="O18" s="12"/>
      <c r="P18" s="36"/>
    </row>
    <row r="19" spans="1:17" s="55" customFormat="1">
      <c r="B19" s="40"/>
      <c r="C19" s="54"/>
      <c r="D19" s="24"/>
      <c r="E19" s="10"/>
      <c r="F19" s="10"/>
      <c r="G19" s="17"/>
      <c r="H19" s="24"/>
      <c r="I19" s="10"/>
      <c r="J19" s="10"/>
      <c r="K19" s="17"/>
      <c r="L19" s="24"/>
      <c r="M19" s="10"/>
      <c r="N19" s="10"/>
      <c r="O19" s="17"/>
      <c r="P19" s="36"/>
    </row>
    <row r="20" spans="1:17" s="61" customFormat="1" ht="12" thickBot="1">
      <c r="B20" s="69"/>
      <c r="C20" s="39" t="s">
        <v>7</v>
      </c>
      <c r="D20" s="37">
        <f t="shared" ref="D20:O20" ca="1" si="2">SUM(D17:D19)</f>
        <v>0</v>
      </c>
      <c r="E20" s="25">
        <f t="shared" ca="1" si="2"/>
        <v>0</v>
      </c>
      <c r="F20" s="25" t="e">
        <f t="shared" ca="1" si="2"/>
        <v>#NAME?</v>
      </c>
      <c r="G20" s="26" t="e">
        <f t="shared" ca="1" si="2"/>
        <v>#NAME?</v>
      </c>
      <c r="H20" s="37">
        <f t="shared" ca="1" si="2"/>
        <v>0</v>
      </c>
      <c r="I20" s="25">
        <f t="shared" ca="1" si="2"/>
        <v>0</v>
      </c>
      <c r="J20" s="21">
        <f t="shared" ca="1" si="2"/>
        <v>0</v>
      </c>
      <c r="K20" s="26" t="e">
        <f t="shared" ca="1" si="2"/>
        <v>#NAME?</v>
      </c>
      <c r="L20" s="50">
        <f t="shared" ca="1" si="2"/>
        <v>0</v>
      </c>
      <c r="M20" s="21">
        <f t="shared" ca="1" si="2"/>
        <v>0</v>
      </c>
      <c r="N20" s="21" t="e">
        <f t="shared" ca="1" si="2"/>
        <v>#NAME?</v>
      </c>
      <c r="O20" s="26" t="e">
        <f t="shared" ca="1" si="2"/>
        <v>#NAME?</v>
      </c>
      <c r="P20" s="36"/>
    </row>
    <row r="21" spans="1:17" s="18" customFormat="1" ht="12" thickTop="1">
      <c r="A21" s="5"/>
      <c r="B21" s="5"/>
      <c r="C21" s="5"/>
      <c r="D21" s="1"/>
      <c r="E21" s="1"/>
      <c r="F21" s="1"/>
      <c r="G21" s="1"/>
      <c r="H21" s="1"/>
      <c r="I21" s="1"/>
      <c r="J21" s="11"/>
      <c r="K21" s="11"/>
      <c r="L21" s="11"/>
      <c r="M21" s="11"/>
      <c r="N21" s="11"/>
      <c r="O21" s="11"/>
      <c r="P21" s="1"/>
    </row>
    <row r="22" spans="1:17" s="18" customFormat="1">
      <c r="A22" s="5"/>
      <c r="B22" s="5"/>
      <c r="C22" s="5"/>
      <c r="D22" s="1"/>
      <c r="E22" s="1"/>
      <c r="F22" s="1"/>
      <c r="G22" s="1"/>
      <c r="H22" s="1"/>
      <c r="I22" s="1"/>
      <c r="J22" s="11"/>
      <c r="K22" s="11"/>
      <c r="L22" s="11"/>
      <c r="M22" s="11"/>
      <c r="N22" s="11"/>
      <c r="O22" s="11"/>
      <c r="P22" s="1"/>
    </row>
    <row r="23" spans="1:17" s="18" customFormat="1">
      <c r="A23" s="5"/>
      <c r="B23" s="5"/>
      <c r="C23" s="3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7" s="18" customFormat="1">
      <c r="A24" s="5"/>
      <c r="B24" s="5"/>
      <c r="C24" s="2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7" s="18" customFormat="1">
      <c r="A25" s="5"/>
      <c r="B25" s="5"/>
      <c r="C25" s="29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7" s="18" customFormat="1">
      <c r="A26" s="5"/>
      <c r="B26" s="5"/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7" s="18" customFormat="1">
      <c r="A27" s="5"/>
      <c r="B27" s="5"/>
      <c r="C27" s="3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7" s="18" customFormat="1">
      <c r="A28" s="5"/>
      <c r="B28" s="5"/>
      <c r="C28" s="2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7" s="18" customFormat="1">
      <c r="A29" s="5"/>
      <c r="B29" s="5"/>
      <c r="C29" s="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7" s="18" customFormat="1">
      <c r="A30" s="5"/>
      <c r="B30" s="5"/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7" s="18" customFormat="1">
      <c r="A31" s="5"/>
      <c r="B31" s="5"/>
      <c r="C31" s="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 s="18" customFormat="1">
      <c r="A32" s="5"/>
      <c r="B32" s="5"/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s="18" customFormat="1">
      <c r="A33" s="5"/>
      <c r="B33" s="5"/>
      <c r="C33" s="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s="18" customFormat="1">
      <c r="A34" s="5"/>
      <c r="B34" s="5"/>
      <c r="C34" s="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s="18" customFormat="1">
      <c r="A35" s="5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s="18" customFormat="1">
      <c r="A36" s="5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18" customFormat="1">
      <c r="A37" s="5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s="18" customFormat="1">
      <c r="A38" s="5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s="18" customFormat="1">
      <c r="A39" s="5"/>
      <c r="B39" s="5"/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s="18" customFormat="1">
      <c r="A40" s="5"/>
      <c r="B40" s="5"/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s="18" customFormat="1">
      <c r="A41" s="5"/>
      <c r="B41" s="5"/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18" customFormat="1">
      <c r="A42" s="5"/>
      <c r="B42" s="5"/>
      <c r="C42" s="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s="18" customFormat="1">
      <c r="A43" s="5"/>
      <c r="B43" s="5"/>
      <c r="C43" s="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s="18" customFormat="1">
      <c r="A44" s="5"/>
      <c r="B44" s="5"/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s="18" customFormat="1">
      <c r="A45" s="5"/>
      <c r="B45" s="5"/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s="18" customFormat="1">
      <c r="A46" s="5"/>
      <c r="B46" s="5"/>
      <c r="C46" s="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18" customFormat="1">
      <c r="A47" s="5"/>
      <c r="B47" s="5"/>
      <c r="C47" s="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18" customFormat="1">
      <c r="A48" s="5"/>
      <c r="B48" s="5"/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s="18" customFormat="1">
      <c r="A49" s="5"/>
      <c r="B49" s="5"/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s="18" customFormat="1">
      <c r="A50" s="5"/>
      <c r="B50" s="5"/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s="18" customFormat="1">
      <c r="A51" s="5"/>
      <c r="B51" s="5"/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s="18" customFormat="1">
      <c r="A52" s="5"/>
      <c r="B52" s="5"/>
      <c r="C52" s="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s="18" customFormat="1">
      <c r="A53" s="5"/>
      <c r="B53" s="5"/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s="18" customFormat="1">
      <c r="A54" s="5"/>
      <c r="B54" s="5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s="18" customFormat="1">
      <c r="A55" s="5"/>
      <c r="B55" s="5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s="18" customFormat="1">
      <c r="A56" s="5"/>
      <c r="B56" s="5"/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s="18" customFormat="1">
      <c r="A57" s="5"/>
      <c r="B57" s="5"/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s="18" customFormat="1">
      <c r="A58" s="5"/>
      <c r="B58" s="5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s="18" customFormat="1">
      <c r="A59" s="5"/>
      <c r="B59" s="5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s="18" customFormat="1">
      <c r="A60" s="5"/>
      <c r="B60" s="5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s="18" customFormat="1">
      <c r="A61" s="5"/>
      <c r="B61" s="5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s="18" customFormat="1">
      <c r="A62" s="5"/>
      <c r="B62" s="5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s="18" customFormat="1">
      <c r="A63" s="5"/>
      <c r="B63" s="5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s="18" customFormat="1">
      <c r="A64" s="5"/>
      <c r="B64" s="5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s="18" customFormat="1">
      <c r="A65" s="5"/>
      <c r="B65" s="5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s="18" customFormat="1">
      <c r="A66" s="5"/>
      <c r="B66" s="5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s="18" customFormat="1">
      <c r="A67" s="5"/>
      <c r="B67" s="5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s="18" customFormat="1">
      <c r="A68" s="5"/>
      <c r="B68" s="5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s="18" customFormat="1">
      <c r="A69" s="5"/>
      <c r="B69" s="5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s="18" customFormat="1">
      <c r="A70" s="5"/>
      <c r="B70" s="5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s="18" customFormat="1">
      <c r="A71" s="5"/>
      <c r="B71" s="5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s="18" customFormat="1">
      <c r="A72" s="5"/>
      <c r="B72" s="5"/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s="18" customFormat="1">
      <c r="A73" s="5"/>
      <c r="B73" s="5"/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s="18" customFormat="1">
      <c r="A74" s="5"/>
      <c r="B74" s="5"/>
      <c r="C74" s="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s="18" customFormat="1">
      <c r="A75" s="5"/>
      <c r="B75" s="5"/>
      <c r="C75" s="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s="18" customFormat="1">
      <c r="A76" s="5"/>
      <c r="B76" s="5"/>
      <c r="C76" s="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s="18" customFormat="1">
      <c r="A77" s="5"/>
      <c r="B77" s="5"/>
      <c r="C77" s="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s="18" customFormat="1">
      <c r="A78" s="5"/>
      <c r="B78" s="5"/>
      <c r="C78" s="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s="18" customFormat="1">
      <c r="A79" s="5"/>
      <c r="B79" s="5"/>
      <c r="C79" s="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s="18" customFormat="1">
      <c r="A80" s="5"/>
      <c r="B80" s="5"/>
      <c r="C80" s="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18" customFormat="1">
      <c r="A81" s="5"/>
      <c r="B81" s="5"/>
      <c r="C81" s="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18" customFormat="1">
      <c r="A82" s="5"/>
      <c r="B82" s="5"/>
      <c r="C82" s="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18" customFormat="1">
      <c r="A83" s="5"/>
      <c r="B83" s="5"/>
      <c r="C83" s="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18" customFormat="1">
      <c r="A84" s="5"/>
      <c r="B84" s="5"/>
      <c r="C84" s="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s="18" customFormat="1">
      <c r="A85" s="5"/>
      <c r="B85" s="5"/>
      <c r="C85" s="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s="18" customFormat="1">
      <c r="A86" s="5"/>
      <c r="B86" s="5"/>
      <c r="C86" s="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s="18" customFormat="1">
      <c r="A87" s="5"/>
      <c r="B87" s="5"/>
      <c r="C87" s="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18" customFormat="1">
      <c r="A88" s="5"/>
      <c r="B88" s="5"/>
      <c r="C88" s="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18" customFormat="1">
      <c r="A89" s="5"/>
      <c r="B89" s="5"/>
      <c r="C89" s="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s="18" customFormat="1">
      <c r="A90" s="5"/>
      <c r="B90" s="5"/>
      <c r="C90" s="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s="18" customFormat="1">
      <c r="A91" s="5"/>
      <c r="B91" s="5"/>
      <c r="C91" s="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s="18" customFormat="1">
      <c r="A92" s="5"/>
      <c r="B92" s="5"/>
      <c r="C92" s="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s="18" customFormat="1">
      <c r="A93" s="5"/>
      <c r="B93" s="5"/>
      <c r="C93" s="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</sheetData>
  <mergeCells count="7">
    <mergeCell ref="F6:L6"/>
    <mergeCell ref="D10:G10"/>
    <mergeCell ref="H10:K10"/>
    <mergeCell ref="L10:O10"/>
    <mergeCell ref="D11:E11"/>
    <mergeCell ref="H11:I11"/>
    <mergeCell ref="L11:M11"/>
  </mergeCells>
  <pageMargins left="0.5" right="0.35" top="0.52" bottom="0.53" header="0.5" footer="0.5"/>
  <pageSetup paperSize="9" scale="63" fitToHeight="3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93"/>
  <sheetViews>
    <sheetView topLeftCell="B3" workbookViewId="0"/>
  </sheetViews>
  <sheetFormatPr defaultColWidth="11.42578125" defaultRowHeight="11.25"/>
  <cols>
    <col min="1" max="1" width="11.42578125" style="5" hidden="1" customWidth="1"/>
    <col min="2" max="2" width="9.42578125" style="5" bestFit="1" customWidth="1"/>
    <col min="3" max="3" width="26.7109375" style="5" bestFit="1" customWidth="1"/>
    <col min="4" max="4" width="11.28515625" style="59" customWidth="1"/>
    <col min="5" max="5" width="10.28515625" style="59" customWidth="1"/>
    <col min="6" max="6" width="12.42578125" style="59" customWidth="1"/>
    <col min="7" max="7" width="11.28515625" style="59" customWidth="1"/>
    <col min="8" max="8" width="11.42578125" style="59" customWidth="1"/>
    <col min="9" max="9" width="11.28515625" style="59" customWidth="1"/>
    <col min="10" max="10" width="12.140625" style="59" customWidth="1"/>
    <col min="11" max="11" width="11.42578125" style="59" customWidth="1"/>
    <col min="12" max="12" width="11.140625" style="59" customWidth="1"/>
    <col min="13" max="13" width="9.85546875" style="59" customWidth="1"/>
    <col min="14" max="14" width="13.140625" style="59" customWidth="1"/>
    <col min="15" max="15" width="11.42578125" style="59" customWidth="1"/>
    <col min="16" max="16" width="2.5703125" style="59" customWidth="1"/>
    <col min="17" max="17" width="22.28515625" style="18" bestFit="1" customWidth="1"/>
    <col min="18" max="22" width="9.5703125" style="18" customWidth="1"/>
    <col min="23" max="24" width="11.42578125" style="18"/>
    <col min="25" max="16384" width="11.42578125" style="5"/>
  </cols>
  <sheetData>
    <row r="1" spans="1:24" ht="12.75" hidden="1">
      <c r="B1"/>
    </row>
    <row r="2" spans="1:24" ht="12.75" hidden="1">
      <c r="B2"/>
    </row>
    <row r="3" spans="1:24" ht="12.75">
      <c r="B3"/>
    </row>
    <row r="4" spans="1:24" ht="12.75" hidden="1">
      <c r="B4"/>
    </row>
    <row r="5" spans="1:24" ht="12.75" hidden="1">
      <c r="B5"/>
    </row>
    <row r="6" spans="1:24" ht="20.25">
      <c r="B6"/>
      <c r="D6" s="44" t="s">
        <v>73</v>
      </c>
      <c r="E6" s="45" t="e">
        <f ca="1">_xll.OneStop.ReportPlayer.OSRFunctions.OSRGet("Period","Year")</f>
        <v>#NAME?</v>
      </c>
      <c r="F6" s="91" t="e">
        <f ca="1">_xll.OneStop.ReportPlayer.OSRFunctions.OSRGet("CompanyInformation","Name")</f>
        <v>#NAME?</v>
      </c>
      <c r="G6" s="92"/>
      <c r="H6" s="92"/>
      <c r="I6" s="92"/>
      <c r="J6" s="92"/>
      <c r="K6" s="92"/>
      <c r="L6" s="92"/>
    </row>
    <row r="7" spans="1:24" ht="20.25">
      <c r="B7"/>
      <c r="C7" s="60"/>
      <c r="D7" s="44" t="s">
        <v>1</v>
      </c>
      <c r="E7" s="45" t="e">
        <f ca="1">VLOOKUP(_xll.OneStop.ReportPlayer.OSRFunctions.OSRGet("Period","PeriodInYear"),Periode!A1:B12,2,FALSE)</f>
        <v>#NAME?</v>
      </c>
      <c r="G7" s="35"/>
      <c r="H7" s="35"/>
    </row>
    <row r="8" spans="1:24" ht="15.75">
      <c r="B8"/>
      <c r="D8" s="6"/>
      <c r="E8" s="14"/>
      <c r="F8" s="14"/>
      <c r="G8" s="14"/>
      <c r="H8" s="14"/>
      <c r="I8" s="6"/>
      <c r="J8" s="6"/>
      <c r="K8" s="6"/>
      <c r="L8" s="6"/>
      <c r="M8" s="6"/>
      <c r="N8" s="6"/>
    </row>
    <row r="9" spans="1:24" ht="23.25">
      <c r="B9"/>
      <c r="C9" s="58"/>
      <c r="D9" s="32"/>
      <c r="E9" s="32"/>
      <c r="F9" s="3"/>
      <c r="G9" s="3"/>
      <c r="H9" s="3"/>
      <c r="I9" s="3"/>
      <c r="J9" s="3"/>
      <c r="K9" s="3"/>
      <c r="L9" s="3"/>
      <c r="M9" s="3"/>
      <c r="N9" s="3"/>
      <c r="O9" s="51"/>
    </row>
    <row r="10" spans="1:24" ht="18">
      <c r="B10" s="65"/>
      <c r="D10" s="93" t="s">
        <v>4</v>
      </c>
      <c r="E10" s="97"/>
      <c r="F10" s="97"/>
      <c r="G10" s="98"/>
      <c r="H10" s="93" t="s">
        <v>5</v>
      </c>
      <c r="I10" s="97"/>
      <c r="J10" s="97"/>
      <c r="K10" s="98"/>
      <c r="L10" s="93" t="s">
        <v>6</v>
      </c>
      <c r="M10" s="99"/>
      <c r="N10" s="99"/>
      <c r="O10" s="100"/>
    </row>
    <row r="11" spans="1:24" s="62" customFormat="1" ht="15">
      <c r="B11" s="66"/>
      <c r="D11" s="95" t="s">
        <v>74</v>
      </c>
      <c r="E11" s="101"/>
      <c r="F11" s="33" t="s">
        <v>75</v>
      </c>
      <c r="G11" s="15"/>
      <c r="H11" s="95" t="s">
        <v>74</v>
      </c>
      <c r="I11" s="101"/>
      <c r="J11" s="33" t="s">
        <v>75</v>
      </c>
      <c r="K11" s="15"/>
      <c r="L11" s="95" t="s">
        <v>74</v>
      </c>
      <c r="M11" s="101"/>
      <c r="N11" s="31"/>
      <c r="O11" s="15"/>
      <c r="P11" s="31"/>
    </row>
    <row r="12" spans="1:24" s="62" customFormat="1" ht="15">
      <c r="B12" s="41"/>
      <c r="C12" s="15"/>
      <c r="D12" s="2" t="s">
        <v>76</v>
      </c>
      <c r="E12" s="2" t="s">
        <v>77</v>
      </c>
      <c r="F12" s="2" t="s">
        <v>78</v>
      </c>
      <c r="G12" s="2" t="s">
        <v>79</v>
      </c>
      <c r="H12" s="2" t="s">
        <v>76</v>
      </c>
      <c r="I12" s="2" t="s">
        <v>77</v>
      </c>
      <c r="J12" s="2" t="s">
        <v>78</v>
      </c>
      <c r="K12" s="2" t="s">
        <v>79</v>
      </c>
      <c r="L12" s="2" t="s">
        <v>76</v>
      </c>
      <c r="M12" s="2" t="s">
        <v>77</v>
      </c>
      <c r="N12" s="2" t="s">
        <v>78</v>
      </c>
      <c r="O12" s="2" t="s">
        <v>79</v>
      </c>
      <c r="P12" s="42"/>
      <c r="Q12" s="43" t="s">
        <v>80</v>
      </c>
      <c r="R12" s="7"/>
      <c r="S12" s="7"/>
      <c r="T12" s="7"/>
      <c r="U12" s="7"/>
      <c r="V12" s="7"/>
      <c r="W12" s="7"/>
      <c r="X12" s="7"/>
    </row>
    <row r="13" spans="1:24" ht="12" customHeight="1">
      <c r="B13"/>
      <c r="C13" s="38"/>
      <c r="D13" s="1"/>
      <c r="E13" s="1"/>
      <c r="F13" s="1"/>
      <c r="G13" s="20"/>
      <c r="H13" s="1"/>
      <c r="I13" s="1"/>
      <c r="J13" s="1"/>
      <c r="K13" s="20"/>
      <c r="L13" s="1"/>
      <c r="M13" s="1"/>
      <c r="N13" s="1"/>
      <c r="O13" s="20"/>
      <c r="P13" s="36"/>
    </row>
    <row r="14" spans="1:24" ht="12.75" hidden="1">
      <c r="B14"/>
      <c r="C14" s="49" t="s">
        <v>7</v>
      </c>
      <c r="D14" s="23">
        <f t="shared" ref="D14:O14" ca="1" si="0">+D20</f>
        <v>0</v>
      </c>
      <c r="E14" s="13">
        <f t="shared" ca="1" si="0"/>
        <v>0</v>
      </c>
      <c r="F14" s="13" t="e">
        <f t="shared" ca="1" si="0"/>
        <v>#NAME?</v>
      </c>
      <c r="G14" s="28" t="e">
        <f t="shared" ca="1" si="0"/>
        <v>#NAME?</v>
      </c>
      <c r="H14" s="23">
        <f t="shared" ca="1" si="0"/>
        <v>0</v>
      </c>
      <c r="I14" s="13">
        <f t="shared" ca="1" si="0"/>
        <v>0</v>
      </c>
      <c r="J14" s="13">
        <f t="shared" ca="1" si="0"/>
        <v>0</v>
      </c>
      <c r="K14" s="28" t="e">
        <f t="shared" ca="1" si="0"/>
        <v>#NAME?</v>
      </c>
      <c r="L14" s="23">
        <f t="shared" ca="1" si="0"/>
        <v>0</v>
      </c>
      <c r="M14" s="13">
        <f t="shared" ca="1" si="0"/>
        <v>0</v>
      </c>
      <c r="N14" s="52" t="e">
        <f t="shared" ca="1" si="0"/>
        <v>#NAME?</v>
      </c>
      <c r="O14" s="28" t="e">
        <f t="shared" ca="1" si="0"/>
        <v>#NAME?</v>
      </c>
      <c r="P14" s="46"/>
    </row>
    <row r="15" spans="1:24" s="18" customFormat="1" hidden="1">
      <c r="A15" s="5"/>
      <c r="B15" s="57"/>
      <c r="C15" s="68"/>
      <c r="D15" s="19"/>
      <c r="E15" s="8"/>
      <c r="F15" s="8"/>
      <c r="G15" s="27"/>
      <c r="H15" s="19"/>
      <c r="I15" s="8"/>
      <c r="J15" s="8"/>
      <c r="K15" s="27"/>
      <c r="L15" s="19"/>
      <c r="M15" s="8"/>
      <c r="N15" s="8"/>
      <c r="O15" s="27"/>
      <c r="P15" s="36"/>
    </row>
    <row r="16" spans="1:24" s="18" customFormat="1">
      <c r="A16" s="5"/>
      <c r="B16" s="56" t="s">
        <v>8</v>
      </c>
      <c r="C16" s="64" t="s">
        <v>9</v>
      </c>
      <c r="D16" s="19"/>
      <c r="E16" s="8"/>
      <c r="F16" s="8"/>
      <c r="G16" s="27"/>
      <c r="H16" s="19"/>
      <c r="I16" s="8"/>
      <c r="J16" s="4"/>
      <c r="K16" s="12"/>
      <c r="L16" s="16"/>
      <c r="M16" s="4"/>
      <c r="N16" s="4"/>
      <c r="O16" s="12"/>
      <c r="P16" s="36"/>
    </row>
    <row r="17" spans="1:17" s="55" customFormat="1">
      <c r="A17" s="55" t="e">
        <f ca="1">_xll.OneStop.ReportPlayer.OSRFunctions.OSRGet("Department","DepNo")</f>
        <v>#NAME?</v>
      </c>
      <c r="B17" s="53" t="e">
        <f ca="1">_xll.OneStop.ReportPlayer.OSRFunctions.OSRGet("Project","ProjectNo")</f>
        <v>#NAME?</v>
      </c>
      <c r="C17" s="47" t="e">
        <f ca="1">_xll.OneStop.ReportPlayer.OSRFunctions.OSRGet("Project","Name")</f>
        <v>#NAME?</v>
      </c>
      <c r="D17" s="22">
        <f ca="1">IFERROR(_xll.OneStop.ReportPlayer.OSRFunctions.OSRGet("GLAccountTransaction","Amount"),0)</f>
        <v>0</v>
      </c>
      <c r="E17" s="9">
        <f ca="1">IFERROR(_xll.OneStop.ReportPlayer.OSRFunctions.OSRGet("Budget","BudgetAmount"),0)</f>
        <v>0</v>
      </c>
      <c r="F17" s="9" t="e">
        <f ca="1">_xll.OneStop.ReportPlayer.OSRFunctions.OSRGet("Budget","BudgetAmount")</f>
        <v>#NAME?</v>
      </c>
      <c r="G17" s="34" t="e">
        <f ca="1">IF(IFERROR(_xll.OneStop.ReportPlayer.OSRFunctions.OSRGet("Budget","BudgetAmount"),0)=0,_xll.OneStop.ReportPlayer.OSRFunctions.OSRRef(F17),_xll.OneStop.ReportPlayer.OSRFunctions.OSRGet("Budget","BudgetAmount"))</f>
        <v>#NAME?</v>
      </c>
      <c r="H17" s="22">
        <f ca="1">IFERROR(_xll.OneStop.ReportPlayer.OSRFunctions.OSRGet("GLAccountTransaction","Amount"),0)</f>
        <v>0</v>
      </c>
      <c r="I17" s="9">
        <f ca="1">IFERROR(_xll.OneStop.ReportPlayer.OSRFunctions.OSRGet("Budget","BudgetAmount"),0)</f>
        <v>0</v>
      </c>
      <c r="J17" s="9">
        <f ca="1">IFERROR(_xll.OneStop.ReportPlayer.OSRFunctions.OSRGet("Budget","BudgetAmount"),0)</f>
        <v>0</v>
      </c>
      <c r="K17" s="34" t="e">
        <f ca="1">IF(IFERROR(_xll.OneStop.ReportPlayer.OSRFunctions.OSRGet("Budget","BudgetAmount"),0)=0,_xll.OneStop.ReportPlayer.OSRFunctions.OSRRef(J17),_xll.OneStop.ReportPlayer.OSRFunctions.OSRGet("Budget","BudgetAmount"))</f>
        <v>#NAME?</v>
      </c>
      <c r="L17" s="22">
        <f t="shared" ref="L17:O17" ca="1" si="1">D17+H17</f>
        <v>0</v>
      </c>
      <c r="M17" s="9">
        <f t="shared" ca="1" si="1"/>
        <v>0</v>
      </c>
      <c r="N17" s="9" t="e">
        <f t="shared" ca="1" si="1"/>
        <v>#NAME?</v>
      </c>
      <c r="O17" s="48" t="e">
        <f t="shared" ca="1" si="1"/>
        <v>#NAME?</v>
      </c>
      <c r="P17" s="36"/>
      <c r="Q17" s="67" t="e">
        <f ca="1">_xll.OneStop.ReportPlayer.OSRFunctions.OSRGet("OSRBudgetFoundation","Description")</f>
        <v>#NAME?</v>
      </c>
    </row>
    <row r="18" spans="1:17" s="55" customFormat="1" hidden="1">
      <c r="B18" s="63"/>
      <c r="C18" s="47"/>
      <c r="D18" s="16"/>
      <c r="E18" s="4"/>
      <c r="F18" s="4"/>
      <c r="G18" s="12"/>
      <c r="H18" s="16"/>
      <c r="I18" s="4"/>
      <c r="J18" s="4"/>
      <c r="K18" s="12"/>
      <c r="L18" s="16"/>
      <c r="M18" s="4"/>
      <c r="N18" s="4"/>
      <c r="O18" s="12"/>
      <c r="P18" s="36"/>
    </row>
    <row r="19" spans="1:17" s="55" customFormat="1">
      <c r="B19" s="40"/>
      <c r="C19" s="54"/>
      <c r="D19" s="24"/>
      <c r="E19" s="10"/>
      <c r="F19" s="10"/>
      <c r="G19" s="17"/>
      <c r="H19" s="24"/>
      <c r="I19" s="10"/>
      <c r="J19" s="10"/>
      <c r="K19" s="17"/>
      <c r="L19" s="24"/>
      <c r="M19" s="10"/>
      <c r="N19" s="10"/>
      <c r="O19" s="17"/>
      <c r="P19" s="36"/>
    </row>
    <row r="20" spans="1:17" s="61" customFormat="1" ht="12" thickBot="1">
      <c r="B20" s="69"/>
      <c r="C20" s="39" t="s">
        <v>7</v>
      </c>
      <c r="D20" s="37">
        <f t="shared" ref="D20:O20" ca="1" si="2">SUM(D17:D19)</f>
        <v>0</v>
      </c>
      <c r="E20" s="25">
        <f t="shared" ca="1" si="2"/>
        <v>0</v>
      </c>
      <c r="F20" s="25" t="e">
        <f t="shared" ca="1" si="2"/>
        <v>#NAME?</v>
      </c>
      <c r="G20" s="26" t="e">
        <f t="shared" ca="1" si="2"/>
        <v>#NAME?</v>
      </c>
      <c r="H20" s="37">
        <f t="shared" ca="1" si="2"/>
        <v>0</v>
      </c>
      <c r="I20" s="25">
        <f t="shared" ca="1" si="2"/>
        <v>0</v>
      </c>
      <c r="J20" s="21">
        <f t="shared" ca="1" si="2"/>
        <v>0</v>
      </c>
      <c r="K20" s="26" t="e">
        <f t="shared" ca="1" si="2"/>
        <v>#NAME?</v>
      </c>
      <c r="L20" s="50">
        <f t="shared" ca="1" si="2"/>
        <v>0</v>
      </c>
      <c r="M20" s="21">
        <f t="shared" ca="1" si="2"/>
        <v>0</v>
      </c>
      <c r="N20" s="21" t="e">
        <f t="shared" ca="1" si="2"/>
        <v>#NAME?</v>
      </c>
      <c r="O20" s="26" t="e">
        <f t="shared" ca="1" si="2"/>
        <v>#NAME?</v>
      </c>
      <c r="P20" s="36"/>
    </row>
    <row r="21" spans="1:17" s="18" customFormat="1" ht="12" thickTop="1">
      <c r="A21" s="5"/>
      <c r="B21" s="5"/>
      <c r="C21" s="5"/>
      <c r="D21" s="1"/>
      <c r="E21" s="1"/>
      <c r="F21" s="1"/>
      <c r="G21" s="1"/>
      <c r="H21" s="1"/>
      <c r="I21" s="1"/>
      <c r="J21" s="11"/>
      <c r="K21" s="11"/>
      <c r="L21" s="11"/>
      <c r="M21" s="11"/>
      <c r="N21" s="11"/>
      <c r="O21" s="11"/>
      <c r="P21" s="1"/>
    </row>
    <row r="22" spans="1:17" s="18" customFormat="1">
      <c r="A22" s="5"/>
      <c r="B22" s="5"/>
      <c r="C22" s="5"/>
      <c r="D22" s="1"/>
      <c r="E22" s="1"/>
      <c r="F22" s="1"/>
      <c r="G22" s="1"/>
      <c r="H22" s="1"/>
      <c r="I22" s="1"/>
      <c r="J22" s="11"/>
      <c r="K22" s="11"/>
      <c r="L22" s="11"/>
      <c r="M22" s="11"/>
      <c r="N22" s="11"/>
      <c r="O22" s="11"/>
      <c r="P22" s="1"/>
    </row>
    <row r="23" spans="1:17" s="18" customFormat="1">
      <c r="A23" s="5"/>
      <c r="B23" s="5"/>
      <c r="C23" s="3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7" s="18" customFormat="1">
      <c r="A24" s="5"/>
      <c r="B24" s="5"/>
      <c r="C24" s="2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7" s="18" customFormat="1">
      <c r="A25" s="5"/>
      <c r="B25" s="5"/>
      <c r="C25" s="29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7" s="18" customFormat="1">
      <c r="A26" s="5"/>
      <c r="B26" s="5"/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7" s="18" customFormat="1">
      <c r="A27" s="5"/>
      <c r="B27" s="5"/>
      <c r="C27" s="3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7" s="18" customFormat="1">
      <c r="A28" s="5"/>
      <c r="B28" s="5"/>
      <c r="C28" s="2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7" s="18" customFormat="1">
      <c r="A29" s="5"/>
      <c r="B29" s="5"/>
      <c r="C29" s="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7" s="18" customFormat="1">
      <c r="A30" s="5"/>
      <c r="B30" s="5"/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7" s="18" customFormat="1">
      <c r="A31" s="5"/>
      <c r="B31" s="5"/>
      <c r="C31" s="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 s="18" customFormat="1">
      <c r="A32" s="5"/>
      <c r="B32" s="5"/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s="18" customFormat="1">
      <c r="A33" s="5"/>
      <c r="B33" s="5"/>
      <c r="C33" s="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s="18" customFormat="1">
      <c r="A34" s="5"/>
      <c r="B34" s="5"/>
      <c r="C34" s="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s="18" customFormat="1">
      <c r="A35" s="5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s="18" customFormat="1">
      <c r="A36" s="5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18" customFormat="1">
      <c r="A37" s="5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s="18" customFormat="1">
      <c r="A38" s="5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s="18" customFormat="1">
      <c r="A39" s="5"/>
      <c r="B39" s="5"/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s="18" customFormat="1">
      <c r="A40" s="5"/>
      <c r="B40" s="5"/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s="18" customFormat="1">
      <c r="A41" s="5"/>
      <c r="B41" s="5"/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18" customFormat="1">
      <c r="A42" s="5"/>
      <c r="B42" s="5"/>
      <c r="C42" s="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s="18" customFormat="1">
      <c r="A43" s="5"/>
      <c r="B43" s="5"/>
      <c r="C43" s="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s="18" customFormat="1">
      <c r="A44" s="5"/>
      <c r="B44" s="5"/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s="18" customFormat="1">
      <c r="A45" s="5"/>
      <c r="B45" s="5"/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s="18" customFormat="1">
      <c r="A46" s="5"/>
      <c r="B46" s="5"/>
      <c r="C46" s="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18" customFormat="1">
      <c r="A47" s="5"/>
      <c r="B47" s="5"/>
      <c r="C47" s="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18" customFormat="1">
      <c r="A48" s="5"/>
      <c r="B48" s="5"/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s="18" customFormat="1">
      <c r="A49" s="5"/>
      <c r="B49" s="5"/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s="18" customFormat="1">
      <c r="A50" s="5"/>
      <c r="B50" s="5"/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s="18" customFormat="1">
      <c r="A51" s="5"/>
      <c r="B51" s="5"/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s="18" customFormat="1">
      <c r="A52" s="5"/>
      <c r="B52" s="5"/>
      <c r="C52" s="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s="18" customFormat="1">
      <c r="A53" s="5"/>
      <c r="B53" s="5"/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s="18" customFormat="1">
      <c r="A54" s="5"/>
      <c r="B54" s="5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s="18" customFormat="1">
      <c r="A55" s="5"/>
      <c r="B55" s="5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s="18" customFormat="1">
      <c r="A56" s="5"/>
      <c r="B56" s="5"/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s="18" customFormat="1">
      <c r="A57" s="5"/>
      <c r="B57" s="5"/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s="18" customFormat="1">
      <c r="A58" s="5"/>
      <c r="B58" s="5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s="18" customFormat="1">
      <c r="A59" s="5"/>
      <c r="B59" s="5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s="18" customFormat="1">
      <c r="A60" s="5"/>
      <c r="B60" s="5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s="18" customFormat="1">
      <c r="A61" s="5"/>
      <c r="B61" s="5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s="18" customFormat="1">
      <c r="A62" s="5"/>
      <c r="B62" s="5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s="18" customFormat="1">
      <c r="A63" s="5"/>
      <c r="B63" s="5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s="18" customFormat="1">
      <c r="A64" s="5"/>
      <c r="B64" s="5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s="18" customFormat="1">
      <c r="A65" s="5"/>
      <c r="B65" s="5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s="18" customFormat="1">
      <c r="A66" s="5"/>
      <c r="B66" s="5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s="18" customFormat="1">
      <c r="A67" s="5"/>
      <c r="B67" s="5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s="18" customFormat="1">
      <c r="A68" s="5"/>
      <c r="B68" s="5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s="18" customFormat="1">
      <c r="A69" s="5"/>
      <c r="B69" s="5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s="18" customFormat="1">
      <c r="A70" s="5"/>
      <c r="B70" s="5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s="18" customFormat="1">
      <c r="A71" s="5"/>
      <c r="B71" s="5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s="18" customFormat="1">
      <c r="A72" s="5"/>
      <c r="B72" s="5"/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s="18" customFormat="1">
      <c r="A73" s="5"/>
      <c r="B73" s="5"/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s="18" customFormat="1">
      <c r="A74" s="5"/>
      <c r="B74" s="5"/>
      <c r="C74" s="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s="18" customFormat="1">
      <c r="A75" s="5"/>
      <c r="B75" s="5"/>
      <c r="C75" s="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s="18" customFormat="1">
      <c r="A76" s="5"/>
      <c r="B76" s="5"/>
      <c r="C76" s="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s="18" customFormat="1">
      <c r="A77" s="5"/>
      <c r="B77" s="5"/>
      <c r="C77" s="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s="18" customFormat="1">
      <c r="A78" s="5"/>
      <c r="B78" s="5"/>
      <c r="C78" s="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s="18" customFormat="1">
      <c r="A79" s="5"/>
      <c r="B79" s="5"/>
      <c r="C79" s="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s="18" customFormat="1">
      <c r="A80" s="5"/>
      <c r="B80" s="5"/>
      <c r="C80" s="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18" customFormat="1">
      <c r="A81" s="5"/>
      <c r="B81" s="5"/>
      <c r="C81" s="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18" customFormat="1">
      <c r="A82" s="5"/>
      <c r="B82" s="5"/>
      <c r="C82" s="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18" customFormat="1">
      <c r="A83" s="5"/>
      <c r="B83" s="5"/>
      <c r="C83" s="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18" customFormat="1">
      <c r="A84" s="5"/>
      <c r="B84" s="5"/>
      <c r="C84" s="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s="18" customFormat="1">
      <c r="A85" s="5"/>
      <c r="B85" s="5"/>
      <c r="C85" s="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s="18" customFormat="1">
      <c r="A86" s="5"/>
      <c r="B86" s="5"/>
      <c r="C86" s="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s="18" customFormat="1">
      <c r="A87" s="5"/>
      <c r="B87" s="5"/>
      <c r="C87" s="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18" customFormat="1">
      <c r="A88" s="5"/>
      <c r="B88" s="5"/>
      <c r="C88" s="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18" customFormat="1">
      <c r="A89" s="5"/>
      <c r="B89" s="5"/>
      <c r="C89" s="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s="18" customFormat="1">
      <c r="A90" s="5"/>
      <c r="B90" s="5"/>
      <c r="C90" s="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s="18" customFormat="1">
      <c r="A91" s="5"/>
      <c r="B91" s="5"/>
      <c r="C91" s="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s="18" customFormat="1">
      <c r="A92" s="5"/>
      <c r="B92" s="5"/>
      <c r="C92" s="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s="18" customFormat="1">
      <c r="A93" s="5"/>
      <c r="B93" s="5"/>
      <c r="C93" s="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</sheetData>
  <mergeCells count="7">
    <mergeCell ref="F6:L6"/>
    <mergeCell ref="D10:G10"/>
    <mergeCell ref="H10:K10"/>
    <mergeCell ref="L10:O10"/>
    <mergeCell ref="D11:E11"/>
    <mergeCell ref="H11:I11"/>
    <mergeCell ref="L11:M11"/>
  </mergeCells>
  <pageMargins left="0.5" right="0.35" top="0.52" bottom="0.53" header="0.5" footer="0.5"/>
  <pageSetup paperSize="9" scale="63" fitToHeight="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3"/>
  <sheetViews>
    <sheetView workbookViewId="0">
      <selection sqref="A1:XFD1048576"/>
    </sheetView>
  </sheetViews>
  <sheetFormatPr defaultColWidth="11.42578125" defaultRowHeight="12.75"/>
  <cols>
    <col min="1" max="1" width="3" style="70" bestFit="1" customWidth="1"/>
  </cols>
  <sheetData>
    <row r="1" spans="1:2">
      <c r="A1" s="72">
        <v>1</v>
      </c>
      <c r="B1" s="71" t="s">
        <v>81</v>
      </c>
    </row>
    <row r="2" spans="1:2">
      <c r="A2" s="72">
        <v>2</v>
      </c>
      <c r="B2" s="71" t="s">
        <v>82</v>
      </c>
    </row>
    <row r="3" spans="1:2">
      <c r="A3" s="72">
        <v>3</v>
      </c>
      <c r="B3" s="71" t="s">
        <v>83</v>
      </c>
    </row>
    <row r="4" spans="1:2">
      <c r="A4" s="72">
        <v>4</v>
      </c>
      <c r="B4" s="71" t="s">
        <v>84</v>
      </c>
    </row>
    <row r="5" spans="1:2">
      <c r="A5" s="72">
        <v>5</v>
      </c>
      <c r="B5" s="71" t="s">
        <v>85</v>
      </c>
    </row>
    <row r="6" spans="1:2">
      <c r="A6" s="72">
        <v>6</v>
      </c>
      <c r="B6" s="71" t="s">
        <v>86</v>
      </c>
    </row>
    <row r="7" spans="1:2">
      <c r="A7" s="72">
        <v>7</v>
      </c>
      <c r="B7" s="71" t="s">
        <v>87</v>
      </c>
    </row>
    <row r="8" spans="1:2">
      <c r="A8" s="72">
        <v>8</v>
      </c>
      <c r="B8" s="71" t="s">
        <v>88</v>
      </c>
    </row>
    <row r="9" spans="1:2">
      <c r="A9" s="72">
        <v>9</v>
      </c>
      <c r="B9" s="71" t="s">
        <v>89</v>
      </c>
    </row>
    <row r="10" spans="1:2">
      <c r="A10" s="72">
        <v>10</v>
      </c>
      <c r="B10" s="71" t="s">
        <v>90</v>
      </c>
    </row>
    <row r="11" spans="1:2">
      <c r="A11" s="72">
        <v>11</v>
      </c>
      <c r="B11" s="71" t="s">
        <v>91</v>
      </c>
    </row>
    <row r="12" spans="1:2">
      <c r="A12" s="72">
        <v>12</v>
      </c>
      <c r="B12" s="71" t="s">
        <v>92</v>
      </c>
    </row>
    <row r="13" spans="1:2">
      <c r="A13" s="72"/>
    </row>
  </sheetData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F359A9FFF807640B2ABDFF00556098F" ma:contentTypeVersion="4" ma:contentTypeDescription="Opprett et nytt dokument." ma:contentTypeScope="" ma:versionID="81ae9590b802dafb3f63f6c6abede163">
  <xsd:schema xmlns:xsd="http://www.w3.org/2001/XMLSchema" xmlns:xs="http://www.w3.org/2001/XMLSchema" xmlns:p="http://schemas.microsoft.com/office/2006/metadata/properties" xmlns:ns2="ed0b9c12-b23f-4038-9e25-74d41673fb83" xmlns:ns3="d6aa44ce-f053-44b1-a07b-8a3e1f857135" targetNamespace="http://schemas.microsoft.com/office/2006/metadata/properties" ma:root="true" ma:fieldsID="793767b9d4b0bb8daf33e13e49ef3043" ns2:_="" ns3:_="">
    <xsd:import namespace="ed0b9c12-b23f-4038-9e25-74d41673fb83"/>
    <xsd:import namespace="d6aa44ce-f053-44b1-a07b-8a3e1f85713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b9c12-b23f-4038-9e25-74d41673fb8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a44ce-f053-44b1-a07b-8a3e1f8571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25B1A0-9B6E-4942-B23A-6F741E79A3ED}"/>
</file>

<file path=customXml/itemProps2.xml><?xml version="1.0" encoding="utf-8"?>
<ds:datastoreItem xmlns:ds="http://schemas.openxmlformats.org/officeDocument/2006/customXml" ds:itemID="{3CD7400E-22DC-44C1-B863-8DCEAD32CC76}"/>
</file>

<file path=customXml/itemProps3.xml><?xml version="1.0" encoding="utf-8"?>
<ds:datastoreItem xmlns:ds="http://schemas.openxmlformats.org/officeDocument/2006/customXml" ds:itemID="{849D4D8D-F2DC-4A2F-BA24-BE96EDC389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Jørgensen, Hanne</dc:creator>
  <cp:keywords/>
  <dc:description/>
  <cp:lastModifiedBy>Thomas Gansmoe</cp:lastModifiedBy>
  <cp:revision/>
  <dcterms:created xsi:type="dcterms:W3CDTF">2018-11-01T15:47:25Z</dcterms:created>
  <dcterms:modified xsi:type="dcterms:W3CDTF">2021-03-30T15:05:13Z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0x010100FF359A9FFF807640B2ABDFF00556098F</vt:lpwstr>
  </property>
  <property fmtid="{D5CDD505-2E9C-101B-9397-08002B2CF9AE}" pid="3" name="OrgTilhorighet">
    <vt:lpwstr>8;#SF30 Nordland|e0ac239d-62ee-4475-a9ac-108571d13c34</vt:lpwstr>
  </property>
  <property fmtid="{D5CDD505-2E9C-101B-9397-08002B2CF9AE}" pid="4" name="_dlc_DocIdItemGuid">
    <vt:lpwstr>70c620f6-20eb-4595-bc1e-e9bbc7931699</vt:lpwstr>
  </property>
  <property fmtid="{D5CDD505-2E9C-101B-9397-08002B2CF9AE}" pid="5" name="Dokumentkategori">
    <vt:lpwstr/>
  </property>
</Properties>
</file>