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fos\Downloads\"/>
    </mc:Choice>
  </mc:AlternateContent>
  <xr:revisionPtr revIDLastSave="0" documentId="8_{4A2F8EE9-6CE2-4C79-A005-196751A04017}" xr6:coauthVersionLast="47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Områder" sheetId="4" state="hidden" r:id="rId1"/>
    <sheet name="Oversikt IFA" sheetId="5" state="hidden" r:id="rId2"/>
    <sheet name="16 til 17" sheetId="6" state="hidden" r:id="rId3"/>
    <sheet name="Etter 21" sheetId="7" state="hidden" r:id="rId4"/>
    <sheet name="Fredag" sheetId="8" state="hidden" r:id="rId5"/>
    <sheet name="Bjølsen" sheetId="13" r:id="rId6"/>
    <sheet name="Grefsen" sheetId="26" r:id="rId7"/>
    <sheet name="Høyenhall" sheetId="32" r:id="rId8"/>
    <sheet name="Leirskallen" sheetId="41" r:id="rId9"/>
    <sheet name="Nordbyen turn" sheetId="45" r:id="rId10"/>
    <sheet name="Oppsal 3" sheetId="49" r:id="rId11"/>
    <sheet name="Romsås" sheetId="53" r:id="rId12"/>
    <sheet name="Uranienborg" sheetId="61" r:id="rId13"/>
    <sheet name="Årvoll" sheetId="6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5" i="5" l="1"/>
  <c r="L65" i="8"/>
  <c r="K65" i="6"/>
  <c r="K10" i="4"/>
  <c r="J65" i="5"/>
  <c r="J10" i="4"/>
  <c r="I65" i="5"/>
  <c r="G65" i="6"/>
  <c r="G10" i="4"/>
  <c r="F65" i="8"/>
  <c r="F65" i="5"/>
  <c r="F10" i="4"/>
  <c r="E65" i="8"/>
  <c r="E65" i="5"/>
  <c r="D65" i="5"/>
  <c r="D10" i="4"/>
  <c r="C65" i="6"/>
  <c r="C65" i="5"/>
  <c r="C10" i="4"/>
  <c r="B65" i="5"/>
  <c r="B10" i="4"/>
  <c r="N65" i="8"/>
  <c r="N65" i="5"/>
  <c r="L64" i="5"/>
  <c r="K64" i="5"/>
  <c r="H64" i="5"/>
  <c r="G64" i="5"/>
  <c r="D64" i="5"/>
  <c r="C64" i="5"/>
  <c r="O64" i="5"/>
  <c r="M15" i="5"/>
  <c r="J15" i="5"/>
  <c r="I15" i="5"/>
  <c r="F15" i="5"/>
  <c r="E15" i="5"/>
  <c r="B15" i="5"/>
  <c r="N15" i="5"/>
  <c r="L63" i="5"/>
  <c r="K63" i="5"/>
  <c r="H63" i="5"/>
  <c r="G63" i="5"/>
  <c r="D63" i="5"/>
  <c r="C63" i="5"/>
  <c r="O63" i="5"/>
  <c r="M62" i="5"/>
  <c r="J62" i="5"/>
  <c r="I62" i="5"/>
  <c r="F62" i="5"/>
  <c r="E62" i="5"/>
  <c r="B62" i="5"/>
  <c r="N62" i="5"/>
  <c r="M14" i="5"/>
  <c r="L14" i="5"/>
  <c r="I14" i="5"/>
  <c r="H14" i="5"/>
  <c r="E14" i="5"/>
  <c r="D14" i="5"/>
  <c r="N14" i="5"/>
  <c r="O14" i="5"/>
  <c r="K61" i="5"/>
  <c r="J61" i="5"/>
  <c r="G61" i="5"/>
  <c r="F61" i="5"/>
  <c r="C61" i="5"/>
  <c r="B61" i="5"/>
  <c r="O61" i="5"/>
  <c r="M13" i="7"/>
  <c r="M13" i="5"/>
  <c r="M91" i="4"/>
  <c r="L13" i="5"/>
  <c r="L91" i="4"/>
  <c r="K13" i="8"/>
  <c r="K13" i="5"/>
  <c r="J13" i="6"/>
  <c r="J13" i="8"/>
  <c r="J13" i="5"/>
  <c r="I13" i="7"/>
  <c r="I13" i="5"/>
  <c r="I91" i="4"/>
  <c r="H13" i="5"/>
  <c r="G13" i="8"/>
  <c r="G13" i="5"/>
  <c r="F13" i="6"/>
  <c r="F13" i="8"/>
  <c r="F13" i="5"/>
  <c r="E13" i="7"/>
  <c r="E13" i="5"/>
  <c r="E91" i="4"/>
  <c r="D13" i="5"/>
  <c r="C13" i="8"/>
  <c r="C13" i="5"/>
  <c r="C91" i="4"/>
  <c r="B13" i="6"/>
  <c r="B13" i="8"/>
  <c r="B13" i="5"/>
  <c r="N13" i="7"/>
  <c r="N13" i="6"/>
  <c r="N13" i="8"/>
  <c r="N13" i="5"/>
  <c r="N91" i="4"/>
  <c r="O13" i="5"/>
  <c r="P91" i="4"/>
  <c r="K60" i="5"/>
  <c r="J60" i="5"/>
  <c r="G60" i="5"/>
  <c r="F60" i="5"/>
  <c r="C60" i="5"/>
  <c r="B60" i="5"/>
  <c r="M59" i="5"/>
  <c r="L59" i="5"/>
  <c r="I59" i="5"/>
  <c r="H59" i="5"/>
  <c r="E59" i="5"/>
  <c r="D59" i="5"/>
  <c r="N59" i="5"/>
  <c r="O59" i="5"/>
  <c r="L12" i="5"/>
  <c r="K12" i="5"/>
  <c r="J12" i="5"/>
  <c r="G12" i="5"/>
  <c r="F12" i="5"/>
  <c r="E12" i="5"/>
  <c r="D12" i="5"/>
  <c r="C12" i="5"/>
  <c r="B12" i="5"/>
  <c r="N12" i="5"/>
  <c r="M58" i="5"/>
  <c r="L58" i="5"/>
  <c r="K58" i="5"/>
  <c r="I58" i="5"/>
  <c r="H58" i="5"/>
  <c r="E58" i="5"/>
  <c r="D58" i="5"/>
  <c r="C58" i="5"/>
  <c r="N58" i="5"/>
  <c r="O58" i="5"/>
  <c r="M57" i="5"/>
  <c r="K57" i="5"/>
  <c r="J57" i="5"/>
  <c r="G57" i="5"/>
  <c r="F57" i="5"/>
  <c r="E57" i="5"/>
  <c r="D57" i="5"/>
  <c r="C57" i="5"/>
  <c r="B57" i="5"/>
  <c r="M56" i="5"/>
  <c r="L56" i="5"/>
  <c r="K56" i="5"/>
  <c r="I56" i="5"/>
  <c r="H56" i="5"/>
  <c r="F56" i="5"/>
  <c r="E56" i="5"/>
  <c r="D56" i="5"/>
  <c r="B56" i="5"/>
  <c r="N56" i="5"/>
  <c r="O56" i="5"/>
  <c r="M55" i="5"/>
  <c r="L55" i="5"/>
  <c r="K55" i="5"/>
  <c r="J55" i="5"/>
  <c r="I55" i="5"/>
  <c r="H55" i="5"/>
  <c r="G55" i="5"/>
  <c r="F55" i="5"/>
  <c r="D55" i="5"/>
  <c r="C55" i="5"/>
  <c r="B55" i="5"/>
  <c r="N55" i="5"/>
  <c r="O55" i="5"/>
  <c r="M54" i="8"/>
  <c r="M54" i="5"/>
  <c r="M24" i="4"/>
  <c r="L54" i="5"/>
  <c r="K54" i="8"/>
  <c r="K54" i="5"/>
  <c r="K24" i="4"/>
  <c r="J54" i="5"/>
  <c r="I54" i="5"/>
  <c r="I24" i="4"/>
  <c r="H54" i="5"/>
  <c r="G54" i="8"/>
  <c r="G54" i="5"/>
  <c r="G24" i="4"/>
  <c r="F54" i="5"/>
  <c r="E54" i="8"/>
  <c r="E54" i="5"/>
  <c r="E24" i="4"/>
  <c r="D54" i="5"/>
  <c r="C54" i="8"/>
  <c r="C54" i="5"/>
  <c r="C24" i="4"/>
  <c r="B54" i="5"/>
  <c r="B24" i="4"/>
  <c r="N54" i="8"/>
  <c r="N54" i="5"/>
  <c r="N24" i="4"/>
  <c r="O54" i="5"/>
  <c r="M53" i="5"/>
  <c r="L53" i="5"/>
  <c r="K53" i="5"/>
  <c r="J53" i="5"/>
  <c r="H53" i="5"/>
  <c r="G53" i="5"/>
  <c r="F53" i="5"/>
  <c r="E53" i="5"/>
  <c r="C53" i="5"/>
  <c r="B53" i="5"/>
  <c r="O53" i="5"/>
  <c r="M52" i="5"/>
  <c r="L52" i="5"/>
  <c r="J52" i="5"/>
  <c r="I52" i="5"/>
  <c r="H52" i="5"/>
  <c r="F52" i="5"/>
  <c r="B52" i="5"/>
  <c r="N52" i="5"/>
  <c r="O52" i="5"/>
  <c r="M51" i="5"/>
  <c r="L51" i="5"/>
  <c r="K51" i="5"/>
  <c r="J51" i="5"/>
  <c r="I51" i="5"/>
  <c r="H51" i="5"/>
  <c r="G51" i="5"/>
  <c r="F51" i="5"/>
  <c r="E51" i="5"/>
  <c r="D51" i="5"/>
  <c r="C51" i="5"/>
  <c r="B51" i="5"/>
  <c r="N51" i="5"/>
  <c r="O51" i="5"/>
  <c r="M50" i="6"/>
  <c r="M50" i="8"/>
  <c r="M50" i="5"/>
  <c r="M107" i="4"/>
  <c r="L50" i="5"/>
  <c r="L107" i="4"/>
  <c r="K50" i="5"/>
  <c r="K107" i="4"/>
  <c r="J50" i="5"/>
  <c r="I50" i="6"/>
  <c r="I50" i="5"/>
  <c r="I107" i="4"/>
  <c r="H50" i="8"/>
  <c r="H50" i="5"/>
  <c r="H107" i="4"/>
  <c r="G50" i="5"/>
  <c r="F50" i="6"/>
  <c r="F50" i="5"/>
  <c r="E50" i="6"/>
  <c r="E50" i="5"/>
  <c r="E107" i="4"/>
  <c r="D50" i="5"/>
  <c r="D107" i="4"/>
  <c r="C50" i="5"/>
  <c r="B50" i="6"/>
  <c r="B50" i="5"/>
  <c r="B107" i="4"/>
  <c r="N50" i="6"/>
  <c r="N50" i="5"/>
  <c r="N107" i="4"/>
  <c r="O50" i="8"/>
  <c r="O50" i="5"/>
  <c r="P107" i="4"/>
  <c r="M49" i="5"/>
  <c r="L49" i="5"/>
  <c r="K49" i="5"/>
  <c r="J49" i="5"/>
  <c r="I49" i="5"/>
  <c r="H49" i="5"/>
  <c r="G49" i="5"/>
  <c r="F49" i="5"/>
  <c r="E49" i="5"/>
  <c r="C49" i="5"/>
  <c r="B49" i="5"/>
  <c r="N49" i="5"/>
  <c r="O49" i="5"/>
  <c r="M48" i="5"/>
  <c r="L48" i="5"/>
  <c r="K48" i="5"/>
  <c r="J48" i="5"/>
  <c r="I48" i="5"/>
  <c r="H48" i="5"/>
  <c r="G48" i="5"/>
  <c r="E48" i="5"/>
  <c r="D48" i="5"/>
  <c r="C48" i="5"/>
  <c r="B48" i="5"/>
  <c r="N48" i="5"/>
  <c r="O48" i="5"/>
  <c r="M47" i="5"/>
  <c r="L47" i="5"/>
  <c r="J47" i="5"/>
  <c r="I47" i="5"/>
  <c r="H47" i="5"/>
  <c r="F47" i="5"/>
  <c r="E47" i="5"/>
  <c r="D47" i="5"/>
  <c r="B47" i="5"/>
  <c r="N47" i="5"/>
  <c r="O47" i="5"/>
  <c r="M46" i="8"/>
  <c r="M46" i="5"/>
  <c r="L46" i="6"/>
  <c r="L46" i="5"/>
  <c r="L22" i="4"/>
  <c r="K46" i="5"/>
  <c r="K22" i="4"/>
  <c r="J46" i="5"/>
  <c r="I46" i="8"/>
  <c r="I46" i="5"/>
  <c r="H46" i="6"/>
  <c r="H46" i="5"/>
  <c r="G46" i="5"/>
  <c r="G22" i="4"/>
  <c r="F46" i="5"/>
  <c r="E46" i="6"/>
  <c r="E46" i="8"/>
  <c r="D46" i="6"/>
  <c r="D46" i="5"/>
  <c r="D22" i="4"/>
  <c r="C46" i="8"/>
  <c r="C46" i="5"/>
  <c r="C22" i="4"/>
  <c r="B46" i="5"/>
  <c r="N46" i="5"/>
  <c r="N22" i="4"/>
  <c r="O46" i="6"/>
  <c r="O46" i="5"/>
  <c r="P22" i="4"/>
  <c r="M45" i="5"/>
  <c r="L45" i="5"/>
  <c r="K45" i="5"/>
  <c r="I45" i="5"/>
  <c r="H45" i="5"/>
  <c r="E45" i="5"/>
  <c r="D45" i="5"/>
  <c r="C45" i="5"/>
  <c r="B45" i="5"/>
  <c r="N45" i="5"/>
  <c r="O45" i="5"/>
  <c r="L11" i="5"/>
  <c r="K11" i="5"/>
  <c r="J11" i="5"/>
  <c r="I11" i="5"/>
  <c r="H11" i="5"/>
  <c r="G11" i="5"/>
  <c r="F11" i="5"/>
  <c r="D11" i="5"/>
  <c r="C11" i="5"/>
  <c r="B11" i="5"/>
  <c r="O11" i="5"/>
  <c r="M44" i="5"/>
  <c r="L44" i="5"/>
  <c r="J44" i="5"/>
  <c r="I44" i="5"/>
  <c r="H44" i="5"/>
  <c r="G44" i="5"/>
  <c r="E44" i="5"/>
  <c r="D44" i="5"/>
  <c r="C44" i="5"/>
  <c r="B44" i="5"/>
  <c r="N44" i="5"/>
  <c r="O44" i="5"/>
  <c r="M61" i="4"/>
  <c r="K43" i="8"/>
  <c r="K43" i="5"/>
  <c r="J43" i="5"/>
  <c r="I43" i="5"/>
  <c r="I61" i="4"/>
  <c r="G43" i="8"/>
  <c r="G43" i="5"/>
  <c r="F43" i="5"/>
  <c r="E61" i="4"/>
  <c r="C43" i="8"/>
  <c r="P43" i="8" s="1"/>
  <c r="C43" i="5"/>
  <c r="C61" i="4"/>
  <c r="B43" i="5"/>
  <c r="N43" i="8"/>
  <c r="N43" i="5"/>
  <c r="O43" i="5"/>
  <c r="M42" i="5"/>
  <c r="L42" i="5"/>
  <c r="K42" i="5"/>
  <c r="I42" i="5"/>
  <c r="H42" i="5"/>
  <c r="E42" i="5"/>
  <c r="D42" i="5"/>
  <c r="C42" i="5"/>
  <c r="N42" i="5"/>
  <c r="O42" i="5"/>
  <c r="K10" i="5"/>
  <c r="J10" i="5"/>
  <c r="I10" i="5"/>
  <c r="G10" i="5"/>
  <c r="F10" i="5"/>
  <c r="E10" i="5"/>
  <c r="C10" i="5"/>
  <c r="B10" i="5"/>
  <c r="N10" i="5"/>
  <c r="O10" i="5"/>
  <c r="M41" i="5"/>
  <c r="L41" i="5"/>
  <c r="J41" i="5"/>
  <c r="I41" i="5"/>
  <c r="H41" i="5"/>
  <c r="G41" i="5"/>
  <c r="F41" i="5"/>
  <c r="E41" i="5"/>
  <c r="D41" i="5"/>
  <c r="C41" i="5"/>
  <c r="B41" i="5"/>
  <c r="N41" i="5"/>
  <c r="O41" i="5"/>
  <c r="L40" i="5"/>
  <c r="K40" i="5"/>
  <c r="J40" i="5"/>
  <c r="I40" i="5"/>
  <c r="H40" i="5"/>
  <c r="G40" i="5"/>
  <c r="F40" i="5"/>
  <c r="E40" i="5"/>
  <c r="D40" i="5"/>
  <c r="C40" i="5"/>
  <c r="B40" i="5"/>
  <c r="M9" i="5"/>
  <c r="L9" i="5"/>
  <c r="K9" i="5"/>
  <c r="I9" i="5"/>
  <c r="H9" i="5"/>
  <c r="G9" i="5"/>
  <c r="E9" i="5"/>
  <c r="D9" i="5"/>
  <c r="C9" i="5"/>
  <c r="N9" i="5"/>
  <c r="O9" i="5"/>
  <c r="M39" i="5"/>
  <c r="L39" i="5"/>
  <c r="K39" i="5"/>
  <c r="J39" i="5"/>
  <c r="I39" i="5"/>
  <c r="H39" i="5"/>
  <c r="G39" i="5"/>
  <c r="F39" i="5"/>
  <c r="E39" i="5"/>
  <c r="D39" i="5"/>
  <c r="C39" i="5"/>
  <c r="B39" i="5"/>
  <c r="N39" i="5"/>
  <c r="O39" i="5"/>
  <c r="M8" i="5"/>
  <c r="L8" i="5"/>
  <c r="J8" i="5"/>
  <c r="I8" i="5"/>
  <c r="H8" i="5"/>
  <c r="G8" i="5"/>
  <c r="F8" i="5"/>
  <c r="E8" i="5"/>
  <c r="D8" i="5"/>
  <c r="B8" i="5"/>
  <c r="N8" i="5"/>
  <c r="O8" i="5"/>
  <c r="M38" i="5"/>
  <c r="L38" i="5"/>
  <c r="K38" i="5"/>
  <c r="J38" i="5"/>
  <c r="I38" i="5"/>
  <c r="H38" i="5"/>
  <c r="G38" i="5"/>
  <c r="F38" i="5"/>
  <c r="D38" i="5"/>
  <c r="C38" i="5"/>
  <c r="B38" i="5"/>
  <c r="N38" i="5"/>
  <c r="M37" i="8"/>
  <c r="M37" i="5"/>
  <c r="M104" i="4"/>
  <c r="L37" i="5"/>
  <c r="K37" i="6"/>
  <c r="K37" i="5"/>
  <c r="J37" i="6"/>
  <c r="J37" i="5"/>
  <c r="J104" i="4"/>
  <c r="I37" i="5"/>
  <c r="I104" i="4"/>
  <c r="H37" i="5"/>
  <c r="G37" i="6"/>
  <c r="G37" i="5"/>
  <c r="F37" i="6"/>
  <c r="F37" i="5"/>
  <c r="F104" i="4"/>
  <c r="E37" i="8"/>
  <c r="E37" i="5"/>
  <c r="E104" i="4"/>
  <c r="D37" i="5"/>
  <c r="C37" i="5"/>
  <c r="C104" i="4"/>
  <c r="B37" i="6"/>
  <c r="B37" i="5"/>
  <c r="B104" i="4"/>
  <c r="N37" i="5"/>
  <c r="N104" i="4"/>
  <c r="O37" i="8"/>
  <c r="O37" i="5"/>
  <c r="M36" i="5"/>
  <c r="L36" i="5"/>
  <c r="K36" i="5"/>
  <c r="J36" i="5"/>
  <c r="I36" i="5"/>
  <c r="H36" i="5"/>
  <c r="G36" i="5"/>
  <c r="F36" i="5"/>
  <c r="D36" i="5"/>
  <c r="C36" i="5"/>
  <c r="B36" i="5"/>
  <c r="N36" i="5"/>
  <c r="O36" i="8"/>
  <c r="M35" i="5"/>
  <c r="L35" i="5"/>
  <c r="K35" i="5"/>
  <c r="J35" i="5"/>
  <c r="I35" i="5"/>
  <c r="H35" i="5"/>
  <c r="G35" i="5"/>
  <c r="F35" i="5"/>
  <c r="E35" i="5"/>
  <c r="D35" i="5"/>
  <c r="B35" i="5"/>
  <c r="N35" i="5"/>
  <c r="O35" i="5"/>
  <c r="M34" i="5"/>
  <c r="L34" i="5"/>
  <c r="K34" i="5"/>
  <c r="J34" i="5"/>
  <c r="I34" i="5"/>
  <c r="H34" i="5"/>
  <c r="G34" i="5"/>
  <c r="F34" i="5"/>
  <c r="D34" i="5"/>
  <c r="C34" i="5"/>
  <c r="B34" i="5"/>
  <c r="N34" i="5"/>
  <c r="M33" i="5"/>
  <c r="L33" i="5"/>
  <c r="K33" i="5"/>
  <c r="J33" i="5"/>
  <c r="I33" i="5"/>
  <c r="H33" i="5"/>
  <c r="G33" i="5"/>
  <c r="F33" i="5"/>
  <c r="E33" i="5"/>
  <c r="D33" i="5"/>
  <c r="B33" i="5"/>
  <c r="N33" i="5"/>
  <c r="O33" i="5"/>
  <c r="M32" i="5"/>
  <c r="L32" i="5"/>
  <c r="K32" i="5"/>
  <c r="J32" i="5"/>
  <c r="I32" i="5"/>
  <c r="H32" i="5"/>
  <c r="G32" i="5"/>
  <c r="F32" i="5"/>
  <c r="C32" i="5"/>
  <c r="B32" i="5"/>
  <c r="N32" i="5"/>
  <c r="O32" i="8"/>
  <c r="M31" i="5"/>
  <c r="M71" i="4"/>
  <c r="L31" i="8"/>
  <c r="L31" i="5"/>
  <c r="L71" i="4"/>
  <c r="K31" i="8"/>
  <c r="K31" i="5"/>
  <c r="J31" i="6"/>
  <c r="J31" i="5"/>
  <c r="I31" i="5"/>
  <c r="I71" i="4"/>
  <c r="H31" i="6"/>
  <c r="H31" i="5"/>
  <c r="H71" i="4"/>
  <c r="G31" i="5"/>
  <c r="G71" i="4"/>
  <c r="F31" i="6"/>
  <c r="F31" i="5"/>
  <c r="F71" i="4"/>
  <c r="E31" i="5"/>
  <c r="E71" i="4"/>
  <c r="D31" i="6"/>
  <c r="D31" i="8"/>
  <c r="D31" i="5"/>
  <c r="C31" i="8"/>
  <c r="C31" i="5"/>
  <c r="C71" i="4"/>
  <c r="B31" i="6"/>
  <c r="B31" i="5"/>
  <c r="N31" i="5"/>
  <c r="N71" i="4"/>
  <c r="O31" i="5"/>
  <c r="P71" i="4"/>
  <c r="K29" i="5"/>
  <c r="J29" i="5"/>
  <c r="I29" i="5"/>
  <c r="G29" i="5"/>
  <c r="F29" i="5"/>
  <c r="C29" i="5"/>
  <c r="B29" i="5"/>
  <c r="N29" i="5"/>
  <c r="O29" i="5"/>
  <c r="M7" i="5"/>
  <c r="L7" i="5"/>
  <c r="I7" i="5"/>
  <c r="H7" i="5"/>
  <c r="F7" i="5"/>
  <c r="E7" i="5"/>
  <c r="D7" i="5"/>
  <c r="B7" i="5"/>
  <c r="N7" i="8"/>
  <c r="N7" i="5"/>
  <c r="O7" i="5"/>
  <c r="L30" i="5"/>
  <c r="K30" i="5"/>
  <c r="J30" i="5"/>
  <c r="H30" i="5"/>
  <c r="G30" i="5"/>
  <c r="F30" i="5"/>
  <c r="D30" i="5"/>
  <c r="C30" i="5"/>
  <c r="B30" i="5"/>
  <c r="O30" i="5"/>
  <c r="M28" i="5"/>
  <c r="L28" i="5"/>
  <c r="K28" i="8"/>
  <c r="I28" i="5"/>
  <c r="H28" i="5"/>
  <c r="G28" i="8"/>
  <c r="E28" i="5"/>
  <c r="D28" i="5"/>
  <c r="C28" i="8"/>
  <c r="B28" i="5"/>
  <c r="N28" i="5"/>
  <c r="O28" i="5"/>
  <c r="L27" i="5"/>
  <c r="K27" i="5"/>
  <c r="J27" i="8"/>
  <c r="J27" i="5"/>
  <c r="H27" i="5"/>
  <c r="G27" i="5"/>
  <c r="F27" i="8"/>
  <c r="F27" i="5"/>
  <c r="D27" i="5"/>
  <c r="C27" i="5"/>
  <c r="B27" i="8"/>
  <c r="B27" i="5"/>
  <c r="M26" i="8"/>
  <c r="M26" i="5"/>
  <c r="L26" i="5"/>
  <c r="J26" i="5"/>
  <c r="I26" i="8"/>
  <c r="I26" i="5"/>
  <c r="H26" i="5"/>
  <c r="F26" i="5"/>
  <c r="E26" i="8"/>
  <c r="E26" i="5"/>
  <c r="D26" i="5"/>
  <c r="N26" i="5"/>
  <c r="O26" i="5"/>
  <c r="L25" i="8"/>
  <c r="L25" i="5"/>
  <c r="K25" i="5"/>
  <c r="J25" i="5"/>
  <c r="H25" i="8"/>
  <c r="G25" i="5"/>
  <c r="F25" i="5"/>
  <c r="E25" i="5"/>
  <c r="D25" i="8"/>
  <c r="D25" i="5"/>
  <c r="C25" i="5"/>
  <c r="B25" i="5"/>
  <c r="N25" i="5"/>
  <c r="O25" i="5"/>
  <c r="M6" i="5"/>
  <c r="L6" i="5"/>
  <c r="K6" i="8"/>
  <c r="K6" i="5"/>
  <c r="J6" i="5"/>
  <c r="I6" i="5"/>
  <c r="H6" i="5"/>
  <c r="G6" i="8"/>
  <c r="F6" i="5"/>
  <c r="E6" i="5"/>
  <c r="D6" i="5"/>
  <c r="C6" i="5"/>
  <c r="B6" i="5"/>
  <c r="N6" i="5"/>
  <c r="O6" i="5"/>
  <c r="M24" i="5"/>
  <c r="K24" i="5"/>
  <c r="J24" i="5"/>
  <c r="I24" i="5"/>
  <c r="G24" i="5"/>
  <c r="F24" i="5"/>
  <c r="E24" i="5"/>
  <c r="C24" i="5"/>
  <c r="B24" i="5"/>
  <c r="O24" i="5"/>
  <c r="M23" i="5"/>
  <c r="L23" i="5"/>
  <c r="K23" i="5"/>
  <c r="J23" i="5"/>
  <c r="I23" i="5"/>
  <c r="H23" i="5"/>
  <c r="F23" i="5"/>
  <c r="E23" i="5"/>
  <c r="D23" i="5"/>
  <c r="C23" i="5"/>
  <c r="B23" i="5"/>
  <c r="N23" i="8"/>
  <c r="N23" i="5"/>
  <c r="O23" i="5"/>
  <c r="M22" i="5"/>
  <c r="L22" i="5"/>
  <c r="K22" i="5"/>
  <c r="J22" i="5"/>
  <c r="H22" i="5"/>
  <c r="G22" i="5"/>
  <c r="F22" i="5"/>
  <c r="E22" i="5"/>
  <c r="D22" i="5"/>
  <c r="C22" i="5"/>
  <c r="B22" i="5"/>
  <c r="N22" i="5"/>
  <c r="O22" i="5"/>
  <c r="M21" i="5"/>
  <c r="L21" i="5"/>
  <c r="J21" i="5"/>
  <c r="I21" i="5"/>
  <c r="H21" i="5"/>
  <c r="E21" i="5"/>
  <c r="D21" i="5"/>
  <c r="B21" i="5"/>
  <c r="N21" i="5"/>
  <c r="O21" i="5"/>
  <c r="M20" i="7"/>
  <c r="M20" i="8"/>
  <c r="M20" i="5"/>
  <c r="L20" i="6"/>
  <c r="L20" i="8"/>
  <c r="L20" i="5"/>
  <c r="L33" i="4"/>
  <c r="L44" i="4" s="1"/>
  <c r="K20" i="7"/>
  <c r="K20" i="8"/>
  <c r="K20" i="5"/>
  <c r="K33" i="4"/>
  <c r="K44" i="4" s="1"/>
  <c r="J20" i="7"/>
  <c r="J20" i="6"/>
  <c r="J20" i="8"/>
  <c r="J20" i="5"/>
  <c r="I20" i="7"/>
  <c r="I20" i="8"/>
  <c r="I33" i="4"/>
  <c r="H20" i="7"/>
  <c r="H20" i="6"/>
  <c r="H33" i="4"/>
  <c r="H44" i="4" s="1"/>
  <c r="G20" i="7"/>
  <c r="G20" i="8"/>
  <c r="G20" i="5"/>
  <c r="G33" i="4"/>
  <c r="G44" i="4" s="1"/>
  <c r="F20" i="8"/>
  <c r="F20" i="5"/>
  <c r="E20" i="7"/>
  <c r="E20" i="8"/>
  <c r="E33" i="4"/>
  <c r="D20" i="6"/>
  <c r="D20" i="8"/>
  <c r="D20" i="5"/>
  <c r="D33" i="4"/>
  <c r="D44" i="4" s="1"/>
  <c r="C20" i="7"/>
  <c r="C20" i="8"/>
  <c r="C20" i="5"/>
  <c r="C33" i="4"/>
  <c r="C44" i="4" s="1"/>
  <c r="B20" i="6"/>
  <c r="B20" i="8"/>
  <c r="B20" i="5"/>
  <c r="N20" i="8"/>
  <c r="N20" i="5"/>
  <c r="N33" i="4"/>
  <c r="O20" i="7"/>
  <c r="O20" i="6"/>
  <c r="P33" i="4"/>
  <c r="P44" i="4" s="1"/>
  <c r="N19" i="8"/>
  <c r="M18" i="5"/>
  <c r="M66" i="5" s="1"/>
  <c r="I18" i="5"/>
  <c r="I66" i="5" s="1"/>
  <c r="E18" i="5"/>
  <c r="E66" i="5" s="1"/>
  <c r="K4" i="5"/>
  <c r="G4" i="5"/>
  <c r="C4" i="5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R66" i="8"/>
  <c r="Q66" i="8"/>
  <c r="O65" i="8"/>
  <c r="M65" i="8"/>
  <c r="K65" i="8"/>
  <c r="J65" i="8"/>
  <c r="I65" i="8"/>
  <c r="H65" i="8"/>
  <c r="G65" i="8"/>
  <c r="D65" i="8"/>
  <c r="C65" i="8"/>
  <c r="B65" i="8"/>
  <c r="O64" i="8"/>
  <c r="N64" i="8"/>
  <c r="M64" i="8"/>
  <c r="L64" i="8"/>
  <c r="K64" i="8"/>
  <c r="J64" i="8"/>
  <c r="I64" i="8"/>
  <c r="H64" i="8"/>
  <c r="G64" i="8"/>
  <c r="F64" i="8"/>
  <c r="E64" i="8"/>
  <c r="D64" i="8"/>
  <c r="P64" i="8" s="1"/>
  <c r="C64" i="8"/>
  <c r="B64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P62" i="8" s="1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P58" i="8" s="1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P56" i="8" s="1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O54" i="8"/>
  <c r="L54" i="8"/>
  <c r="J54" i="8"/>
  <c r="I54" i="8"/>
  <c r="H54" i="8"/>
  <c r="F54" i="8"/>
  <c r="D54" i="8"/>
  <c r="B54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P53" i="8" s="1"/>
  <c r="O52" i="8"/>
  <c r="N52" i="8"/>
  <c r="M52" i="8"/>
  <c r="L52" i="8"/>
  <c r="K52" i="8"/>
  <c r="I52" i="8"/>
  <c r="H52" i="8"/>
  <c r="G52" i="8"/>
  <c r="E52" i="8"/>
  <c r="D52" i="8"/>
  <c r="C52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N50" i="8"/>
  <c r="L50" i="8"/>
  <c r="K50" i="8"/>
  <c r="J50" i="8"/>
  <c r="I50" i="8"/>
  <c r="G50" i="8"/>
  <c r="F50" i="8"/>
  <c r="E50" i="8"/>
  <c r="D50" i="8"/>
  <c r="C50" i="8"/>
  <c r="B50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O47" i="8"/>
  <c r="N47" i="8"/>
  <c r="M47" i="8"/>
  <c r="L47" i="8"/>
  <c r="K47" i="8"/>
  <c r="I47" i="8"/>
  <c r="H47" i="8"/>
  <c r="G47" i="8"/>
  <c r="E47" i="8"/>
  <c r="D47" i="8"/>
  <c r="C47" i="8"/>
  <c r="O46" i="8"/>
  <c r="N46" i="8"/>
  <c r="L46" i="8"/>
  <c r="K46" i="8"/>
  <c r="J46" i="8"/>
  <c r="H46" i="8"/>
  <c r="G46" i="8"/>
  <c r="F46" i="8"/>
  <c r="D46" i="8"/>
  <c r="B46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O43" i="8"/>
  <c r="M43" i="8"/>
  <c r="L43" i="8"/>
  <c r="J43" i="8"/>
  <c r="I43" i="8"/>
  <c r="H43" i="8"/>
  <c r="F43" i="8"/>
  <c r="E43" i="8"/>
  <c r="D43" i="8"/>
  <c r="B43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2" i="8" s="1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P38" i="8" s="1"/>
  <c r="N37" i="8"/>
  <c r="L37" i="8"/>
  <c r="K37" i="8"/>
  <c r="J37" i="8"/>
  <c r="I37" i="8"/>
  <c r="H37" i="8"/>
  <c r="G37" i="8"/>
  <c r="F37" i="8"/>
  <c r="D37" i="8"/>
  <c r="C37" i="8"/>
  <c r="B37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P32" i="8" s="1"/>
  <c r="O31" i="8"/>
  <c r="N31" i="8"/>
  <c r="M31" i="8"/>
  <c r="J31" i="8"/>
  <c r="I31" i="8"/>
  <c r="H31" i="8"/>
  <c r="G31" i="8"/>
  <c r="F31" i="8"/>
  <c r="E31" i="8"/>
  <c r="B31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P30" i="8" s="1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O28" i="8"/>
  <c r="N28" i="8"/>
  <c r="M28" i="8"/>
  <c r="L28" i="8"/>
  <c r="J28" i="8"/>
  <c r="I28" i="8"/>
  <c r="H28" i="8"/>
  <c r="F28" i="8"/>
  <c r="E28" i="8"/>
  <c r="D28" i="8"/>
  <c r="B28" i="8"/>
  <c r="O27" i="8"/>
  <c r="N27" i="8"/>
  <c r="M27" i="8"/>
  <c r="L27" i="8"/>
  <c r="K27" i="8"/>
  <c r="I27" i="8"/>
  <c r="H27" i="8"/>
  <c r="G27" i="8"/>
  <c r="E27" i="8"/>
  <c r="D27" i="8"/>
  <c r="C27" i="8"/>
  <c r="O26" i="8"/>
  <c r="N26" i="8"/>
  <c r="L26" i="8"/>
  <c r="K26" i="8"/>
  <c r="J26" i="8"/>
  <c r="H26" i="8"/>
  <c r="G26" i="8"/>
  <c r="F26" i="8"/>
  <c r="D26" i="8"/>
  <c r="C26" i="8"/>
  <c r="B26" i="8"/>
  <c r="O25" i="8"/>
  <c r="N25" i="8"/>
  <c r="M25" i="8"/>
  <c r="K25" i="8"/>
  <c r="J25" i="8"/>
  <c r="I25" i="8"/>
  <c r="G25" i="8"/>
  <c r="F25" i="8"/>
  <c r="E25" i="8"/>
  <c r="C25" i="8"/>
  <c r="B25" i="8"/>
  <c r="P25" i="8" s="1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P24" i="8" s="1"/>
  <c r="O23" i="8"/>
  <c r="M23" i="8"/>
  <c r="L23" i="8"/>
  <c r="K23" i="8"/>
  <c r="J23" i="8"/>
  <c r="I23" i="8"/>
  <c r="H23" i="8"/>
  <c r="G23" i="8"/>
  <c r="F23" i="8"/>
  <c r="E23" i="8"/>
  <c r="D23" i="8"/>
  <c r="C23" i="8"/>
  <c r="B23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P22" i="8" s="1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O20" i="8"/>
  <c r="H20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O18" i="8"/>
  <c r="O66" i="8" s="1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O13" i="8"/>
  <c r="M13" i="8"/>
  <c r="L13" i="8"/>
  <c r="I13" i="8"/>
  <c r="H13" i="8"/>
  <c r="E13" i="8"/>
  <c r="D13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O7" i="8"/>
  <c r="M7" i="8"/>
  <c r="L7" i="8"/>
  <c r="K7" i="8"/>
  <c r="J7" i="8"/>
  <c r="I7" i="8"/>
  <c r="H7" i="8"/>
  <c r="G7" i="8"/>
  <c r="F7" i="8"/>
  <c r="E7" i="8"/>
  <c r="D7" i="8"/>
  <c r="C7" i="8"/>
  <c r="B7" i="8"/>
  <c r="O6" i="8"/>
  <c r="N6" i="8"/>
  <c r="M6" i="8"/>
  <c r="L6" i="8"/>
  <c r="J6" i="8"/>
  <c r="I6" i="8"/>
  <c r="H6" i="8"/>
  <c r="F6" i="8"/>
  <c r="E6" i="8"/>
  <c r="D6" i="8"/>
  <c r="C6" i="8"/>
  <c r="B6" i="8"/>
  <c r="P6" i="8" s="1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L16" i="8" s="1"/>
  <c r="K4" i="8"/>
  <c r="J4" i="8"/>
  <c r="I4" i="8"/>
  <c r="H4" i="8"/>
  <c r="H16" i="8" s="1"/>
  <c r="G4" i="8"/>
  <c r="F4" i="8"/>
  <c r="E4" i="8"/>
  <c r="D4" i="8"/>
  <c r="C4" i="8"/>
  <c r="B4" i="8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R66" i="7"/>
  <c r="Q66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5" i="7" s="1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O63" i="7"/>
  <c r="N63" i="7"/>
  <c r="M63" i="7"/>
  <c r="L63" i="7"/>
  <c r="K63" i="7"/>
  <c r="J63" i="7"/>
  <c r="I63" i="7"/>
  <c r="H63" i="7"/>
  <c r="G63" i="7"/>
  <c r="F63" i="7"/>
  <c r="E63" i="7"/>
  <c r="D63" i="7"/>
  <c r="P63" i="7" s="1"/>
  <c r="C63" i="7"/>
  <c r="B63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2" i="7" s="1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1" i="7" s="1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7" i="7" s="1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4" i="7" s="1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3" i="7" s="1"/>
  <c r="N52" i="7"/>
  <c r="M52" i="7"/>
  <c r="K52" i="7"/>
  <c r="J52" i="7"/>
  <c r="I52" i="7"/>
  <c r="G52" i="7"/>
  <c r="F52" i="7"/>
  <c r="E52" i="7"/>
  <c r="C52" i="7"/>
  <c r="B52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N47" i="7"/>
  <c r="M47" i="7"/>
  <c r="K47" i="7"/>
  <c r="J47" i="7"/>
  <c r="I47" i="7"/>
  <c r="G47" i="7"/>
  <c r="F47" i="7"/>
  <c r="E47" i="7"/>
  <c r="C47" i="7"/>
  <c r="B47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3" i="7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1" i="7" s="1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7" i="7" s="1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4" i="7" s="1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1" i="7" s="1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7" i="7" s="1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5" i="7" s="1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1" i="7" s="1"/>
  <c r="N20" i="7"/>
  <c r="L20" i="7"/>
  <c r="F20" i="7"/>
  <c r="D20" i="7"/>
  <c r="B20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O18" i="7"/>
  <c r="N18" i="7"/>
  <c r="M18" i="7"/>
  <c r="L18" i="7"/>
  <c r="K18" i="7"/>
  <c r="K66" i="7" s="1"/>
  <c r="J18" i="7"/>
  <c r="I18" i="7"/>
  <c r="H18" i="7"/>
  <c r="G18" i="7"/>
  <c r="G66" i="7" s="1"/>
  <c r="F18" i="7"/>
  <c r="E18" i="7"/>
  <c r="D18" i="7"/>
  <c r="C18" i="7"/>
  <c r="C66" i="7" s="1"/>
  <c r="B18" i="7"/>
  <c r="P18" i="7" s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P15" i="7" s="1"/>
  <c r="B15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4" i="7" s="1"/>
  <c r="Q14" i="7" s="1"/>
  <c r="O13" i="7"/>
  <c r="L13" i="7"/>
  <c r="K13" i="7"/>
  <c r="J13" i="7"/>
  <c r="H13" i="7"/>
  <c r="G13" i="7"/>
  <c r="F13" i="7"/>
  <c r="D13" i="7"/>
  <c r="C13" i="7"/>
  <c r="B13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9" i="7" s="1"/>
  <c r="Q9" i="7" s="1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P5" i="7" s="1"/>
  <c r="Q5" i="7" s="1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R66" i="6"/>
  <c r="Q66" i="6"/>
  <c r="O65" i="6"/>
  <c r="N65" i="6"/>
  <c r="M65" i="6"/>
  <c r="L65" i="6"/>
  <c r="J65" i="6"/>
  <c r="I65" i="6"/>
  <c r="H65" i="6"/>
  <c r="F65" i="6"/>
  <c r="E65" i="6"/>
  <c r="D65" i="6"/>
  <c r="B65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P62" i="6" s="1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P61" i="6" s="1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P57" i="6" s="1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P54" i="6" s="1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P53" i="6" s="1"/>
  <c r="O52" i="6"/>
  <c r="M52" i="6"/>
  <c r="L52" i="6"/>
  <c r="K52" i="6"/>
  <c r="J52" i="6"/>
  <c r="H52" i="6"/>
  <c r="G52" i="6"/>
  <c r="F52" i="6"/>
  <c r="D52" i="6"/>
  <c r="C52" i="6"/>
  <c r="B52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O50" i="6"/>
  <c r="L50" i="6"/>
  <c r="K50" i="6"/>
  <c r="J50" i="6"/>
  <c r="H50" i="6"/>
  <c r="G50" i="6"/>
  <c r="D50" i="6"/>
  <c r="C50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P49" i="6" s="1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O47" i="6"/>
  <c r="M47" i="6"/>
  <c r="L47" i="6"/>
  <c r="K47" i="6"/>
  <c r="J47" i="6"/>
  <c r="H47" i="6"/>
  <c r="G47" i="6"/>
  <c r="F47" i="6"/>
  <c r="D47" i="6"/>
  <c r="C47" i="6"/>
  <c r="B47" i="6"/>
  <c r="N46" i="6"/>
  <c r="M46" i="6"/>
  <c r="K46" i="6"/>
  <c r="J46" i="6"/>
  <c r="I46" i="6"/>
  <c r="G46" i="6"/>
  <c r="F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P45" i="6" s="1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3" i="6"/>
  <c r="N43" i="6"/>
  <c r="M43" i="6"/>
  <c r="L43" i="6"/>
  <c r="K43" i="6"/>
  <c r="J43" i="6"/>
  <c r="I43" i="6"/>
  <c r="H43" i="6"/>
  <c r="G43" i="6"/>
  <c r="F43" i="6"/>
  <c r="E43" i="6"/>
  <c r="D43" i="6"/>
  <c r="P43" i="6" s="1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P42" i="6" s="1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P39" i="6" s="1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O37" i="6"/>
  <c r="N37" i="6"/>
  <c r="M37" i="6"/>
  <c r="L37" i="6"/>
  <c r="I37" i="6"/>
  <c r="H37" i="6"/>
  <c r="E37" i="6"/>
  <c r="D37" i="6"/>
  <c r="C37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P35" i="6" s="1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P34" i="6" s="1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P33" i="6" s="1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P32" i="6" s="1"/>
  <c r="O31" i="6"/>
  <c r="N31" i="6"/>
  <c r="M31" i="6"/>
  <c r="L31" i="6"/>
  <c r="K31" i="6"/>
  <c r="I31" i="6"/>
  <c r="G31" i="6"/>
  <c r="E31" i="6"/>
  <c r="C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P29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P28" i="6" s="1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P25" i="6" s="1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P24" i="6" s="1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P21" i="6" s="1"/>
  <c r="N20" i="6"/>
  <c r="M20" i="6"/>
  <c r="K20" i="6"/>
  <c r="I20" i="6"/>
  <c r="G20" i="6"/>
  <c r="F20" i="6"/>
  <c r="E20" i="6"/>
  <c r="C20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O18" i="6"/>
  <c r="O66" i="6" s="1"/>
  <c r="N18" i="6"/>
  <c r="M18" i="6"/>
  <c r="L18" i="6"/>
  <c r="K18" i="6"/>
  <c r="K66" i="6" s="1"/>
  <c r="J18" i="6"/>
  <c r="I18" i="6"/>
  <c r="H18" i="6"/>
  <c r="G18" i="6"/>
  <c r="G66" i="6" s="1"/>
  <c r="F18" i="6"/>
  <c r="E18" i="6"/>
  <c r="D18" i="6"/>
  <c r="C18" i="6"/>
  <c r="C66" i="6" s="1"/>
  <c r="B18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P15" i="6" s="1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P14" i="6" s="1"/>
  <c r="O13" i="6"/>
  <c r="M13" i="6"/>
  <c r="L13" i="6"/>
  <c r="K13" i="6"/>
  <c r="I13" i="6"/>
  <c r="H13" i="6"/>
  <c r="G13" i="6"/>
  <c r="E13" i="6"/>
  <c r="D13" i="6"/>
  <c r="C13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P11" i="6" s="1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P10" i="6" s="1"/>
  <c r="Q10" i="6" s="1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P9" i="6" s="1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P6" i="6" s="1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P5" i="6" s="1"/>
  <c r="O4" i="6"/>
  <c r="O16" i="6" s="1"/>
  <c r="N4" i="6"/>
  <c r="M4" i="6"/>
  <c r="M16" i="6" s="1"/>
  <c r="L4" i="6"/>
  <c r="L16" i="6" s="1"/>
  <c r="K4" i="6"/>
  <c r="K16" i="6" s="1"/>
  <c r="J4" i="6"/>
  <c r="I4" i="6"/>
  <c r="I16" i="6" s="1"/>
  <c r="H4" i="6"/>
  <c r="H16" i="6" s="1"/>
  <c r="G4" i="6"/>
  <c r="G16" i="6" s="1"/>
  <c r="F4" i="6"/>
  <c r="E4" i="6"/>
  <c r="E16" i="6" s="1"/>
  <c r="D4" i="6"/>
  <c r="D16" i="6" s="1"/>
  <c r="C4" i="6"/>
  <c r="C16" i="6" s="1"/>
  <c r="B4" i="6"/>
  <c r="O65" i="5"/>
  <c r="L65" i="5"/>
  <c r="K65" i="5"/>
  <c r="H65" i="5"/>
  <c r="G65" i="5"/>
  <c r="N64" i="5"/>
  <c r="M64" i="5"/>
  <c r="J64" i="5"/>
  <c r="I64" i="5"/>
  <c r="F64" i="5"/>
  <c r="E64" i="5"/>
  <c r="B64" i="5"/>
  <c r="N63" i="5"/>
  <c r="M63" i="5"/>
  <c r="J63" i="5"/>
  <c r="I63" i="5"/>
  <c r="F63" i="5"/>
  <c r="E63" i="5"/>
  <c r="B63" i="5"/>
  <c r="O62" i="5"/>
  <c r="L62" i="5"/>
  <c r="K62" i="5"/>
  <c r="H62" i="5"/>
  <c r="G62" i="5"/>
  <c r="D62" i="5"/>
  <c r="C62" i="5"/>
  <c r="N61" i="5"/>
  <c r="M61" i="5"/>
  <c r="L61" i="5"/>
  <c r="I61" i="5"/>
  <c r="H61" i="5"/>
  <c r="E61" i="5"/>
  <c r="D61" i="5"/>
  <c r="O60" i="5"/>
  <c r="N60" i="5"/>
  <c r="M60" i="5"/>
  <c r="L60" i="5"/>
  <c r="I60" i="5"/>
  <c r="H60" i="5"/>
  <c r="E60" i="5"/>
  <c r="D60" i="5"/>
  <c r="K59" i="5"/>
  <c r="J59" i="5"/>
  <c r="G59" i="5"/>
  <c r="F59" i="5"/>
  <c r="C59" i="5"/>
  <c r="B59" i="5"/>
  <c r="J58" i="5"/>
  <c r="G58" i="5"/>
  <c r="F58" i="5"/>
  <c r="B58" i="5"/>
  <c r="O57" i="5"/>
  <c r="N57" i="5"/>
  <c r="L57" i="5"/>
  <c r="I57" i="5"/>
  <c r="H57" i="5"/>
  <c r="J56" i="5"/>
  <c r="G56" i="5"/>
  <c r="C56" i="5"/>
  <c r="E55" i="5"/>
  <c r="N53" i="5"/>
  <c r="I53" i="5"/>
  <c r="D53" i="5"/>
  <c r="E52" i="5"/>
  <c r="D52" i="5"/>
  <c r="D49" i="5"/>
  <c r="F48" i="5"/>
  <c r="E46" i="5"/>
  <c r="J45" i="5"/>
  <c r="G45" i="5"/>
  <c r="F45" i="5"/>
  <c r="K44" i="5"/>
  <c r="F44" i="5"/>
  <c r="M43" i="5"/>
  <c r="L43" i="5"/>
  <c r="H43" i="5"/>
  <c r="E43" i="5"/>
  <c r="D43" i="5"/>
  <c r="J42" i="5"/>
  <c r="G42" i="5"/>
  <c r="F42" i="5"/>
  <c r="B42" i="5"/>
  <c r="K41" i="5"/>
  <c r="O40" i="5"/>
  <c r="N40" i="5"/>
  <c r="M40" i="5"/>
  <c r="O38" i="5"/>
  <c r="E38" i="5"/>
  <c r="O36" i="5"/>
  <c r="E36" i="5"/>
  <c r="C35" i="5"/>
  <c r="O34" i="5"/>
  <c r="E34" i="5"/>
  <c r="C33" i="5"/>
  <c r="O32" i="5"/>
  <c r="E32" i="5"/>
  <c r="D32" i="5"/>
  <c r="N30" i="5"/>
  <c r="M30" i="5"/>
  <c r="I30" i="5"/>
  <c r="E30" i="5"/>
  <c r="M29" i="5"/>
  <c r="L29" i="5"/>
  <c r="H29" i="5"/>
  <c r="E29" i="5"/>
  <c r="D29" i="5"/>
  <c r="K28" i="5"/>
  <c r="J28" i="5"/>
  <c r="G28" i="5"/>
  <c r="F28" i="5"/>
  <c r="C28" i="5"/>
  <c r="O27" i="5"/>
  <c r="N27" i="5"/>
  <c r="M27" i="5"/>
  <c r="I27" i="5"/>
  <c r="E27" i="5"/>
  <c r="K26" i="5"/>
  <c r="G26" i="5"/>
  <c r="C26" i="5"/>
  <c r="B26" i="5"/>
  <c r="M25" i="5"/>
  <c r="I25" i="5"/>
  <c r="H25" i="5"/>
  <c r="N24" i="5"/>
  <c r="L24" i="5"/>
  <c r="H24" i="5"/>
  <c r="D24" i="5"/>
  <c r="G23" i="5"/>
  <c r="I22" i="5"/>
  <c r="K21" i="5"/>
  <c r="G21" i="5"/>
  <c r="F21" i="5"/>
  <c r="C21" i="5"/>
  <c r="O20" i="5"/>
  <c r="I20" i="5"/>
  <c r="H20" i="5"/>
  <c r="E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O66" i="5" s="1"/>
  <c r="N18" i="5"/>
  <c r="N66" i="5" s="1"/>
  <c r="L18" i="5"/>
  <c r="K18" i="5"/>
  <c r="J18" i="5"/>
  <c r="J66" i="5" s="1"/>
  <c r="H18" i="5"/>
  <c r="G18" i="5"/>
  <c r="F18" i="5"/>
  <c r="F66" i="5" s="1"/>
  <c r="D18" i="5"/>
  <c r="C18" i="5"/>
  <c r="B18" i="5"/>
  <c r="B66" i="5" s="1"/>
  <c r="O15" i="5"/>
  <c r="L15" i="5"/>
  <c r="K15" i="5"/>
  <c r="H15" i="5"/>
  <c r="G15" i="5"/>
  <c r="D15" i="5"/>
  <c r="C15" i="5"/>
  <c r="K14" i="5"/>
  <c r="J14" i="5"/>
  <c r="G14" i="5"/>
  <c r="F14" i="5"/>
  <c r="C14" i="5"/>
  <c r="B14" i="5"/>
  <c r="O12" i="5"/>
  <c r="M12" i="5"/>
  <c r="I12" i="5"/>
  <c r="H12" i="5"/>
  <c r="N11" i="5"/>
  <c r="M11" i="5"/>
  <c r="E11" i="5"/>
  <c r="M10" i="5"/>
  <c r="L10" i="5"/>
  <c r="H10" i="5"/>
  <c r="D10" i="5"/>
  <c r="J9" i="5"/>
  <c r="F9" i="5"/>
  <c r="B9" i="5"/>
  <c r="K8" i="5"/>
  <c r="C8" i="5"/>
  <c r="K7" i="5"/>
  <c r="J7" i="5"/>
  <c r="G7" i="5"/>
  <c r="C7" i="5"/>
  <c r="G6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P5" i="5" s="1"/>
  <c r="O83" i="4" s="1"/>
  <c r="O4" i="5"/>
  <c r="O16" i="5" s="1"/>
  <c r="N4" i="5"/>
  <c r="M4" i="5"/>
  <c r="L4" i="5"/>
  <c r="J4" i="5"/>
  <c r="I4" i="5"/>
  <c r="H4" i="5"/>
  <c r="F4" i="5"/>
  <c r="F16" i="5" s="1"/>
  <c r="E4" i="5"/>
  <c r="D4" i="5"/>
  <c r="B4" i="5"/>
  <c r="A125" i="4"/>
  <c r="A124" i="4"/>
  <c r="A123" i="4"/>
  <c r="A122" i="4"/>
  <c r="A121" i="4"/>
  <c r="A120" i="4"/>
  <c r="A119" i="4"/>
  <c r="Q112" i="4"/>
  <c r="P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J107" i="4"/>
  <c r="G107" i="4"/>
  <c r="F107" i="4"/>
  <c r="C107" i="4"/>
  <c r="P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P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P104" i="4"/>
  <c r="L104" i="4"/>
  <c r="K104" i="4"/>
  <c r="H104" i="4"/>
  <c r="G104" i="4"/>
  <c r="D104" i="4"/>
  <c r="P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P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P101" i="4"/>
  <c r="N101" i="4"/>
  <c r="M101" i="4"/>
  <c r="M109" i="4" s="1"/>
  <c r="L101" i="4"/>
  <c r="L109" i="4" s="1"/>
  <c r="K101" i="4"/>
  <c r="J101" i="4"/>
  <c r="I101" i="4"/>
  <c r="I109" i="4" s="1"/>
  <c r="H101" i="4"/>
  <c r="G101" i="4"/>
  <c r="F101" i="4"/>
  <c r="E101" i="4"/>
  <c r="E109" i="4" s="1"/>
  <c r="D101" i="4"/>
  <c r="C101" i="4"/>
  <c r="B101" i="4"/>
  <c r="Q97" i="4"/>
  <c r="P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P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K91" i="4"/>
  <c r="J91" i="4"/>
  <c r="H91" i="4"/>
  <c r="G91" i="4"/>
  <c r="F91" i="4"/>
  <c r="D91" i="4"/>
  <c r="B91" i="4"/>
  <c r="P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P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P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N87" i="4"/>
  <c r="M87" i="4"/>
  <c r="K87" i="4"/>
  <c r="J87" i="4"/>
  <c r="I87" i="4"/>
  <c r="G87" i="4"/>
  <c r="F87" i="4"/>
  <c r="E87" i="4"/>
  <c r="C87" i="4"/>
  <c r="B87" i="4"/>
  <c r="P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P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P83" i="4"/>
  <c r="N83" i="4"/>
  <c r="M83" i="4"/>
  <c r="M94" i="4" s="1"/>
  <c r="L83" i="4"/>
  <c r="K83" i="4"/>
  <c r="J83" i="4"/>
  <c r="I83" i="4"/>
  <c r="I94" i="4" s="1"/>
  <c r="H83" i="4"/>
  <c r="G83" i="4"/>
  <c r="F83" i="4"/>
  <c r="E83" i="4"/>
  <c r="E94" i="4" s="1"/>
  <c r="D83" i="4"/>
  <c r="C83" i="4"/>
  <c r="B83" i="4"/>
  <c r="Q79" i="4"/>
  <c r="P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N74" i="4"/>
  <c r="M74" i="4"/>
  <c r="K74" i="4"/>
  <c r="J74" i="4"/>
  <c r="I74" i="4"/>
  <c r="G74" i="4"/>
  <c r="F74" i="4"/>
  <c r="E74" i="4"/>
  <c r="C74" i="4"/>
  <c r="B74" i="4"/>
  <c r="P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P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K71" i="4"/>
  <c r="J71" i="4"/>
  <c r="D71" i="4"/>
  <c r="B71" i="4"/>
  <c r="P70" i="4"/>
  <c r="N70" i="4"/>
  <c r="M70" i="4"/>
  <c r="L70" i="4"/>
  <c r="K70" i="4"/>
  <c r="J70" i="4"/>
  <c r="I70" i="4"/>
  <c r="H70" i="4"/>
  <c r="G70" i="4"/>
  <c r="F70" i="4"/>
  <c r="E70" i="4"/>
  <c r="E76" i="4" s="1"/>
  <c r="D70" i="4"/>
  <c r="C70" i="4"/>
  <c r="B70" i="4"/>
  <c r="Q66" i="4"/>
  <c r="Q62" i="4"/>
  <c r="P61" i="4"/>
  <c r="N61" i="4"/>
  <c r="L61" i="4"/>
  <c r="K61" i="4"/>
  <c r="J61" i="4"/>
  <c r="H61" i="4"/>
  <c r="G61" i="4"/>
  <c r="F61" i="4"/>
  <c r="D61" i="4"/>
  <c r="B61" i="4"/>
  <c r="P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P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P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P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P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Q54" i="4"/>
  <c r="P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P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P51" i="4"/>
  <c r="N51" i="4"/>
  <c r="N63" i="4" s="1"/>
  <c r="M51" i="4"/>
  <c r="L51" i="4"/>
  <c r="L63" i="4" s="1"/>
  <c r="K51" i="4"/>
  <c r="J51" i="4"/>
  <c r="J63" i="4" s="1"/>
  <c r="I51" i="4"/>
  <c r="H51" i="4"/>
  <c r="H63" i="4" s="1"/>
  <c r="G51" i="4"/>
  <c r="F51" i="4"/>
  <c r="E51" i="4"/>
  <c r="D51" i="4"/>
  <c r="D63" i="4" s="1"/>
  <c r="C51" i="4"/>
  <c r="B51" i="4"/>
  <c r="B63" i="4" s="1"/>
  <c r="Q47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P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P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P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P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M33" i="4"/>
  <c r="J33" i="4"/>
  <c r="F33" i="4"/>
  <c r="B33" i="4"/>
  <c r="Q29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L24" i="4"/>
  <c r="J24" i="4"/>
  <c r="H24" i="4"/>
  <c r="F24" i="4"/>
  <c r="D24" i="4"/>
  <c r="P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J22" i="4"/>
  <c r="I22" i="4"/>
  <c r="H22" i="4"/>
  <c r="F22" i="4"/>
  <c r="E22" i="4"/>
  <c r="B22" i="4"/>
  <c r="P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P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P26" i="4" s="1"/>
  <c r="N18" i="4"/>
  <c r="M18" i="4"/>
  <c r="M26" i="4" s="1"/>
  <c r="L18" i="4"/>
  <c r="L26" i="4" s="1"/>
  <c r="K18" i="4"/>
  <c r="J18" i="4"/>
  <c r="I18" i="4"/>
  <c r="I26" i="4" s="1"/>
  <c r="H18" i="4"/>
  <c r="H26" i="4" s="1"/>
  <c r="G18" i="4"/>
  <c r="F18" i="4"/>
  <c r="E18" i="4"/>
  <c r="E26" i="4" s="1"/>
  <c r="D18" i="4"/>
  <c r="D26" i="4" s="1"/>
  <c r="C18" i="4"/>
  <c r="B18" i="4"/>
  <c r="Q14" i="4"/>
  <c r="P10" i="4"/>
  <c r="N10" i="4"/>
  <c r="M10" i="4"/>
  <c r="L10" i="4"/>
  <c r="I10" i="4"/>
  <c r="H10" i="4"/>
  <c r="E10" i="4"/>
  <c r="P9" i="4"/>
  <c r="N9" i="4"/>
  <c r="M9" i="4"/>
  <c r="L9" i="4"/>
  <c r="K9" i="4"/>
  <c r="J9" i="4"/>
  <c r="I9" i="4"/>
  <c r="H9" i="4"/>
  <c r="G9" i="4"/>
  <c r="F9" i="4"/>
  <c r="E9" i="4"/>
  <c r="D9" i="4"/>
  <c r="C9" i="4"/>
  <c r="B9" i="4"/>
  <c r="P8" i="4"/>
  <c r="N8" i="4"/>
  <c r="M8" i="4"/>
  <c r="L8" i="4"/>
  <c r="K8" i="4"/>
  <c r="J8" i="4"/>
  <c r="I8" i="4"/>
  <c r="H8" i="4"/>
  <c r="G8" i="4"/>
  <c r="F8" i="4"/>
  <c r="E8" i="4"/>
  <c r="D8" i="4"/>
  <c r="C8" i="4"/>
  <c r="B8" i="4"/>
  <c r="P7" i="4"/>
  <c r="N7" i="4"/>
  <c r="M7" i="4"/>
  <c r="L7" i="4"/>
  <c r="K7" i="4"/>
  <c r="J7" i="4"/>
  <c r="I7" i="4"/>
  <c r="H7" i="4"/>
  <c r="G7" i="4"/>
  <c r="F7" i="4"/>
  <c r="E7" i="4"/>
  <c r="D7" i="4"/>
  <c r="C7" i="4"/>
  <c r="B7" i="4"/>
  <c r="P6" i="4"/>
  <c r="N6" i="4"/>
  <c r="M6" i="4"/>
  <c r="L6" i="4"/>
  <c r="K6" i="4"/>
  <c r="J6" i="4"/>
  <c r="I6" i="4"/>
  <c r="H6" i="4"/>
  <c r="G6" i="4"/>
  <c r="F6" i="4"/>
  <c r="E6" i="4"/>
  <c r="D6" i="4"/>
  <c r="C6" i="4"/>
  <c r="B6" i="4"/>
  <c r="Q6" i="4" s="1"/>
  <c r="S6" i="4" s="1"/>
  <c r="P5" i="4"/>
  <c r="N5" i="4"/>
  <c r="M5" i="4"/>
  <c r="L5" i="4"/>
  <c r="K5" i="4"/>
  <c r="J5" i="4"/>
  <c r="I5" i="4"/>
  <c r="H5" i="4"/>
  <c r="G5" i="4"/>
  <c r="F5" i="4"/>
  <c r="E5" i="4"/>
  <c r="D5" i="4"/>
  <c r="C5" i="4"/>
  <c r="B5" i="4"/>
  <c r="P4" i="4"/>
  <c r="N4" i="4"/>
  <c r="M4" i="4"/>
  <c r="L4" i="4"/>
  <c r="K4" i="4"/>
  <c r="K11" i="4" s="1"/>
  <c r="J4" i="4"/>
  <c r="I4" i="4"/>
  <c r="H4" i="4"/>
  <c r="G4" i="4"/>
  <c r="G11" i="4" s="1"/>
  <c r="F4" i="4"/>
  <c r="E4" i="4"/>
  <c r="D4" i="4"/>
  <c r="C4" i="4"/>
  <c r="C11" i="4" s="1"/>
  <c r="B4" i="4"/>
  <c r="P65" i="6" l="1"/>
  <c r="P64" i="7"/>
  <c r="P63" i="8"/>
  <c r="R14" i="7"/>
  <c r="P15" i="8"/>
  <c r="Q15" i="8" s="1"/>
  <c r="P63" i="6"/>
  <c r="P12" i="6"/>
  <c r="R12" i="6" s="1"/>
  <c r="P12" i="7"/>
  <c r="P60" i="7"/>
  <c r="P60" i="8"/>
  <c r="P13" i="6"/>
  <c r="R13" i="6" s="1"/>
  <c r="P13" i="8"/>
  <c r="R13" i="8" s="1"/>
  <c r="P59" i="8"/>
  <c r="P55" i="8"/>
  <c r="P60" i="6"/>
  <c r="P12" i="8"/>
  <c r="R12" i="8" s="1"/>
  <c r="P59" i="6"/>
  <c r="P59" i="7"/>
  <c r="P56" i="7"/>
  <c r="P55" i="6"/>
  <c r="P55" i="7"/>
  <c r="P48" i="8"/>
  <c r="P54" i="8"/>
  <c r="P51" i="7"/>
  <c r="P51" i="8"/>
  <c r="P48" i="7"/>
  <c r="P51" i="6"/>
  <c r="P50" i="8"/>
  <c r="P50" i="6"/>
  <c r="P46" i="8"/>
  <c r="P46" i="6"/>
  <c r="P45" i="7"/>
  <c r="P44" i="7"/>
  <c r="P11" i="8"/>
  <c r="R11" i="8" s="1"/>
  <c r="P44" i="6"/>
  <c r="P10" i="8"/>
  <c r="Q10" i="8" s="1"/>
  <c r="P44" i="8"/>
  <c r="P40" i="8"/>
  <c r="P10" i="7"/>
  <c r="Q10" i="7" s="1"/>
  <c r="P41" i="6"/>
  <c r="P8" i="6"/>
  <c r="Q8" i="6" s="1"/>
  <c r="P40" i="7"/>
  <c r="P40" i="6"/>
  <c r="P8" i="8"/>
  <c r="Q8" i="8" s="1"/>
  <c r="P39" i="7"/>
  <c r="P39" i="8"/>
  <c r="P33" i="7"/>
  <c r="P35" i="7"/>
  <c r="P31" i="8"/>
  <c r="P37" i="6"/>
  <c r="P36" i="6"/>
  <c r="P36" i="7"/>
  <c r="P35" i="8"/>
  <c r="P34" i="8"/>
  <c r="P32" i="7"/>
  <c r="P7" i="6"/>
  <c r="R7" i="6" s="1"/>
  <c r="P27" i="8"/>
  <c r="P31" i="6"/>
  <c r="P29" i="7"/>
  <c r="C76" i="4"/>
  <c r="C123" i="4" s="1"/>
  <c r="G76" i="4"/>
  <c r="G123" i="4" s="1"/>
  <c r="K76" i="4"/>
  <c r="K123" i="4" s="1"/>
  <c r="P28" i="7"/>
  <c r="P7" i="8"/>
  <c r="R7" i="8" s="1"/>
  <c r="P30" i="6"/>
  <c r="P27" i="6"/>
  <c r="P26" i="6"/>
  <c r="P109" i="4"/>
  <c r="P120" i="4" s="1"/>
  <c r="D109" i="4"/>
  <c r="D115" i="4" s="1"/>
  <c r="H109" i="4"/>
  <c r="H120" i="4" s="1"/>
  <c r="P24" i="7"/>
  <c r="P4" i="8"/>
  <c r="Q4" i="8" s="1"/>
  <c r="F68" i="5"/>
  <c r="P23" i="7"/>
  <c r="P23" i="8"/>
  <c r="P23" i="6"/>
  <c r="E63" i="4"/>
  <c r="E119" i="4" s="1"/>
  <c r="M63" i="4"/>
  <c r="M119" i="4" s="1"/>
  <c r="P22" i="6"/>
  <c r="I63" i="4"/>
  <c r="F63" i="4"/>
  <c r="F119" i="4" s="1"/>
  <c r="P20" i="8"/>
  <c r="P20" i="7"/>
  <c r="I44" i="4"/>
  <c r="I125" i="4" s="1"/>
  <c r="P20" i="6"/>
  <c r="E44" i="4"/>
  <c r="E125" i="4" s="1"/>
  <c r="M44" i="4"/>
  <c r="M125" i="4" s="1"/>
  <c r="O68" i="5"/>
  <c r="C16" i="7"/>
  <c r="C69" i="7" s="1"/>
  <c r="G16" i="7"/>
  <c r="G69" i="7" s="1"/>
  <c r="P19" i="8"/>
  <c r="F11" i="4"/>
  <c r="F122" i="4" s="1"/>
  <c r="J11" i="4"/>
  <c r="J122" i="4" s="1"/>
  <c r="N11" i="4"/>
  <c r="N122" i="4" s="1"/>
  <c r="C16" i="8"/>
  <c r="O16" i="8"/>
  <c r="O69" i="8" s="1"/>
  <c r="H66" i="8"/>
  <c r="H69" i="8" s="1"/>
  <c r="D16" i="7"/>
  <c r="L16" i="7"/>
  <c r="I16" i="8"/>
  <c r="C16" i="5"/>
  <c r="G16" i="5"/>
  <c r="K16" i="5"/>
  <c r="K16" i="7"/>
  <c r="K69" i="7" s="1"/>
  <c r="O16" i="7"/>
  <c r="H16" i="7"/>
  <c r="D16" i="5"/>
  <c r="H16" i="5"/>
  <c r="L16" i="5"/>
  <c r="P7" i="5"/>
  <c r="P9" i="5"/>
  <c r="P11" i="5"/>
  <c r="P13" i="5"/>
  <c r="P15" i="5"/>
  <c r="D66" i="5"/>
  <c r="H66" i="5"/>
  <c r="L66" i="5"/>
  <c r="P21" i="5"/>
  <c r="P25" i="5"/>
  <c r="P29" i="5"/>
  <c r="P33" i="5"/>
  <c r="P37" i="5"/>
  <c r="P41" i="5"/>
  <c r="P45" i="5"/>
  <c r="P54" i="5"/>
  <c r="P56" i="5"/>
  <c r="P58" i="5"/>
  <c r="P60" i="5"/>
  <c r="P62" i="5"/>
  <c r="P64" i="5"/>
  <c r="B16" i="6"/>
  <c r="P16" i="6" s="1"/>
  <c r="F16" i="6"/>
  <c r="J16" i="6"/>
  <c r="N16" i="6"/>
  <c r="B66" i="6"/>
  <c r="F66" i="6"/>
  <c r="J66" i="6"/>
  <c r="P19" i="6"/>
  <c r="F66" i="7"/>
  <c r="J66" i="7"/>
  <c r="N66" i="7"/>
  <c r="P19" i="7"/>
  <c r="J16" i="8"/>
  <c r="N16" i="8"/>
  <c r="P5" i="8"/>
  <c r="R5" i="8" s="1"/>
  <c r="E16" i="5"/>
  <c r="E68" i="5" s="1"/>
  <c r="I16" i="5"/>
  <c r="I68" i="5" s="1"/>
  <c r="M16" i="5"/>
  <c r="M68" i="5" s="1"/>
  <c r="M16" i="8"/>
  <c r="N66" i="8"/>
  <c r="P19" i="5"/>
  <c r="P23" i="5"/>
  <c r="P27" i="5"/>
  <c r="P31" i="5"/>
  <c r="P35" i="5"/>
  <c r="P39" i="5"/>
  <c r="P43" i="5"/>
  <c r="P49" i="5"/>
  <c r="E70" i="6"/>
  <c r="P4" i="5"/>
  <c r="J16" i="5"/>
  <c r="J68" i="5" s="1"/>
  <c r="N16" i="5"/>
  <c r="N68" i="5" s="1"/>
  <c r="P8" i="5"/>
  <c r="P12" i="5"/>
  <c r="P20" i="5"/>
  <c r="P22" i="5"/>
  <c r="P24" i="5"/>
  <c r="P26" i="5"/>
  <c r="P28" i="5"/>
  <c r="P30" i="5"/>
  <c r="P32" i="5"/>
  <c r="P34" i="5"/>
  <c r="P36" i="5"/>
  <c r="P38" i="5"/>
  <c r="P40" i="5"/>
  <c r="P42" i="5"/>
  <c r="P44" i="5"/>
  <c r="P46" i="5"/>
  <c r="P51" i="5"/>
  <c r="P53" i="5"/>
  <c r="P57" i="5"/>
  <c r="P61" i="5"/>
  <c r="P65" i="5"/>
  <c r="D66" i="6"/>
  <c r="D69" i="6" s="1"/>
  <c r="H66" i="6"/>
  <c r="H69" i="6" s="1"/>
  <c r="L66" i="6"/>
  <c r="L69" i="6" s="1"/>
  <c r="C66" i="8"/>
  <c r="G66" i="8"/>
  <c r="K66" i="8"/>
  <c r="E11" i="4"/>
  <c r="E122" i="4" s="1"/>
  <c r="I11" i="4"/>
  <c r="I122" i="4" s="1"/>
  <c r="M11" i="4"/>
  <c r="M122" i="4" s="1"/>
  <c r="P6" i="5"/>
  <c r="P10" i="5"/>
  <c r="P14" i="5"/>
  <c r="P48" i="5"/>
  <c r="P50" i="5"/>
  <c r="P55" i="5"/>
  <c r="P59" i="5"/>
  <c r="P63" i="5"/>
  <c r="P121" i="4"/>
  <c r="D121" i="4"/>
  <c r="H121" i="4"/>
  <c r="L121" i="4"/>
  <c r="D125" i="4"/>
  <c r="H125" i="4"/>
  <c r="L125" i="4"/>
  <c r="P125" i="4"/>
  <c r="E121" i="4"/>
  <c r="I121" i="4"/>
  <c r="M121" i="4"/>
  <c r="C125" i="4"/>
  <c r="G125" i="4"/>
  <c r="K125" i="4"/>
  <c r="E115" i="4"/>
  <c r="I115" i="4"/>
  <c r="M115" i="4"/>
  <c r="L120" i="4"/>
  <c r="L115" i="4"/>
  <c r="N119" i="4"/>
  <c r="M120" i="4"/>
  <c r="Q12" i="6"/>
  <c r="C69" i="6"/>
  <c r="G69" i="6"/>
  <c r="K69" i="6"/>
  <c r="O69" i="6"/>
  <c r="C63" i="4"/>
  <c r="G63" i="4"/>
  <c r="K63" i="4"/>
  <c r="E124" i="4"/>
  <c r="I124" i="4"/>
  <c r="M124" i="4"/>
  <c r="B109" i="4"/>
  <c r="F109" i="4"/>
  <c r="J109" i="4"/>
  <c r="N109" i="4"/>
  <c r="B119" i="4"/>
  <c r="C122" i="4"/>
  <c r="G122" i="4"/>
  <c r="K122" i="4"/>
  <c r="B11" i="4"/>
  <c r="B26" i="4"/>
  <c r="F26" i="4"/>
  <c r="J26" i="4"/>
  <c r="N26" i="4"/>
  <c r="D119" i="4"/>
  <c r="H119" i="4"/>
  <c r="L119" i="4"/>
  <c r="P63" i="4"/>
  <c r="E123" i="4"/>
  <c r="I76" i="4"/>
  <c r="M76" i="4"/>
  <c r="B94" i="4"/>
  <c r="F94" i="4"/>
  <c r="J94" i="4"/>
  <c r="N94" i="4"/>
  <c r="C109" i="4"/>
  <c r="G109" i="4"/>
  <c r="K109" i="4"/>
  <c r="E120" i="4"/>
  <c r="D11" i="4"/>
  <c r="H11" i="4"/>
  <c r="L11" i="4"/>
  <c r="P11" i="4"/>
  <c r="C26" i="4"/>
  <c r="G26" i="4"/>
  <c r="K26" i="4"/>
  <c r="B44" i="4"/>
  <c r="F44" i="4"/>
  <c r="J44" i="4"/>
  <c r="N44" i="4"/>
  <c r="B76" i="4"/>
  <c r="F76" i="4"/>
  <c r="J76" i="4"/>
  <c r="N76" i="4"/>
  <c r="C94" i="4"/>
  <c r="G94" i="4"/>
  <c r="K94" i="4"/>
  <c r="J119" i="4"/>
  <c r="I120" i="4"/>
  <c r="Q12" i="7"/>
  <c r="R12" i="7"/>
  <c r="T83" i="4"/>
  <c r="Q5" i="6"/>
  <c r="R5" i="6"/>
  <c r="Q9" i="6"/>
  <c r="R9" i="6"/>
  <c r="R11" i="6"/>
  <c r="Q11" i="6"/>
  <c r="Q13" i="6"/>
  <c r="R15" i="6"/>
  <c r="Q15" i="6"/>
  <c r="Q83" i="4"/>
  <c r="R6" i="6"/>
  <c r="Q6" i="6"/>
  <c r="Q14" i="6"/>
  <c r="R14" i="6"/>
  <c r="B16" i="5"/>
  <c r="P13" i="7"/>
  <c r="Q13" i="8"/>
  <c r="R15" i="8"/>
  <c r="P18" i="5"/>
  <c r="P18" i="6"/>
  <c r="P7" i="7"/>
  <c r="P4" i="6"/>
  <c r="Q4" i="6" s="1"/>
  <c r="Q16" i="6" s="1"/>
  <c r="Q69" i="6" s="1"/>
  <c r="M66" i="6"/>
  <c r="M69" i="6" s="1"/>
  <c r="P38" i="6"/>
  <c r="P48" i="6"/>
  <c r="P58" i="6"/>
  <c r="P64" i="6"/>
  <c r="E16" i="7"/>
  <c r="I16" i="7"/>
  <c r="M16" i="7"/>
  <c r="P8" i="7"/>
  <c r="R9" i="7"/>
  <c r="R15" i="7"/>
  <c r="Q15" i="7"/>
  <c r="P56" i="6"/>
  <c r="B16" i="7"/>
  <c r="P4" i="7"/>
  <c r="Q4" i="7" s="1"/>
  <c r="F16" i="7"/>
  <c r="J16" i="7"/>
  <c r="N16" i="7"/>
  <c r="R5" i="7"/>
  <c r="P11" i="7"/>
  <c r="R6" i="8"/>
  <c r="Q6" i="8"/>
  <c r="E66" i="7"/>
  <c r="I66" i="7"/>
  <c r="M66" i="7"/>
  <c r="P26" i="7"/>
  <c r="P42" i="7"/>
  <c r="P58" i="7"/>
  <c r="B66" i="7"/>
  <c r="D16" i="8"/>
  <c r="P6" i="7"/>
  <c r="P22" i="7"/>
  <c r="P38" i="7"/>
  <c r="P50" i="7"/>
  <c r="G16" i="8"/>
  <c r="K16" i="8"/>
  <c r="P18" i="8"/>
  <c r="D66" i="8"/>
  <c r="P26" i="8"/>
  <c r="P36" i="8"/>
  <c r="P30" i="7"/>
  <c r="P46" i="7"/>
  <c r="P49" i="7"/>
  <c r="E16" i="8"/>
  <c r="L66" i="8"/>
  <c r="L69" i="8" s="1"/>
  <c r="P28" i="8"/>
  <c r="P33" i="8"/>
  <c r="P45" i="8"/>
  <c r="P49" i="8"/>
  <c r="P65" i="8"/>
  <c r="P9" i="8"/>
  <c r="P21" i="8"/>
  <c r="P41" i="8"/>
  <c r="P61" i="8"/>
  <c r="B16" i="8"/>
  <c r="F16" i="8"/>
  <c r="P14" i="8"/>
  <c r="E66" i="8"/>
  <c r="I66" i="8"/>
  <c r="M66" i="8"/>
  <c r="P29" i="8"/>
  <c r="P37" i="8"/>
  <c r="P57" i="8"/>
  <c r="O47" i="7"/>
  <c r="O66" i="7" s="1"/>
  <c r="N47" i="6"/>
  <c r="N66" i="6" s="1"/>
  <c r="B47" i="8"/>
  <c r="C47" i="5"/>
  <c r="D47" i="7"/>
  <c r="P47" i="7" s="1"/>
  <c r="E47" i="6"/>
  <c r="E66" i="6" s="1"/>
  <c r="F47" i="8"/>
  <c r="F66" i="8" s="1"/>
  <c r="G47" i="5"/>
  <c r="G66" i="5" s="1"/>
  <c r="H47" i="7"/>
  <c r="H66" i="7" s="1"/>
  <c r="I47" i="6"/>
  <c r="I66" i="6" s="1"/>
  <c r="I69" i="6" s="1"/>
  <c r="J47" i="8"/>
  <c r="J66" i="8" s="1"/>
  <c r="K47" i="5"/>
  <c r="K66" i="5" s="1"/>
  <c r="L47" i="7"/>
  <c r="L66" i="7" s="1"/>
  <c r="O52" i="7"/>
  <c r="N52" i="6"/>
  <c r="B52" i="8"/>
  <c r="C52" i="5"/>
  <c r="D52" i="7"/>
  <c r="E52" i="6"/>
  <c r="P52" i="6" s="1"/>
  <c r="F52" i="8"/>
  <c r="G52" i="5"/>
  <c r="H52" i="7"/>
  <c r="I52" i="6"/>
  <c r="J52" i="8"/>
  <c r="K52" i="5"/>
  <c r="L52" i="7"/>
  <c r="B69" i="6" l="1"/>
  <c r="P69" i="6" s="1"/>
  <c r="F69" i="6"/>
  <c r="F95" i="7" s="1"/>
  <c r="Q12" i="8"/>
  <c r="Q11" i="8"/>
  <c r="R8" i="6"/>
  <c r="R8" i="8"/>
  <c r="Q7" i="6"/>
  <c r="Q7" i="8"/>
  <c r="O69" i="7"/>
  <c r="O97" i="7" s="1"/>
  <c r="D120" i="4"/>
  <c r="M111" i="4"/>
  <c r="P115" i="4"/>
  <c r="N69" i="6"/>
  <c r="N95" i="7" s="1"/>
  <c r="H115" i="4"/>
  <c r="D69" i="8"/>
  <c r="I111" i="4"/>
  <c r="M65" i="4"/>
  <c r="H65" i="4"/>
  <c r="I65" i="4"/>
  <c r="M46" i="4"/>
  <c r="I119" i="4"/>
  <c r="L69" i="7"/>
  <c r="L97" i="7" s="1"/>
  <c r="M69" i="8"/>
  <c r="I69" i="8"/>
  <c r="F69" i="7"/>
  <c r="F97" i="7" s="1"/>
  <c r="C69" i="8"/>
  <c r="K68" i="5"/>
  <c r="K70" i="6" s="1"/>
  <c r="K71" i="6" s="1"/>
  <c r="C85" i="6" s="1"/>
  <c r="J69" i="8"/>
  <c r="J69" i="7"/>
  <c r="J97" i="7" s="1"/>
  <c r="N69" i="7"/>
  <c r="N97" i="7" s="1"/>
  <c r="H69" i="7"/>
  <c r="H97" i="7" s="1"/>
  <c r="L68" i="5"/>
  <c r="L70" i="6" s="1"/>
  <c r="L71" i="6" s="1"/>
  <c r="C86" i="6" s="1"/>
  <c r="G69" i="8"/>
  <c r="K69" i="8"/>
  <c r="J69" i="6"/>
  <c r="J95" i="7" s="1"/>
  <c r="G68" i="5"/>
  <c r="G70" i="6" s="1"/>
  <c r="G71" i="6" s="1"/>
  <c r="C81" i="6" s="1"/>
  <c r="E69" i="7"/>
  <c r="E97" i="7" s="1"/>
  <c r="O9" i="4"/>
  <c r="Q9" i="4" s="1"/>
  <c r="S9" i="4" s="1"/>
  <c r="M69" i="7"/>
  <c r="M97" i="7" s="1"/>
  <c r="O90" i="4"/>
  <c r="Q90" i="4" s="1"/>
  <c r="S90" i="4" s="1"/>
  <c r="O21" i="4"/>
  <c r="Q21" i="4" s="1"/>
  <c r="S21" i="4" s="1"/>
  <c r="O19" i="4"/>
  <c r="Q19" i="4" s="1"/>
  <c r="S19" i="4" s="1"/>
  <c r="O85" i="4"/>
  <c r="H68" i="5"/>
  <c r="O91" i="4"/>
  <c r="E69" i="8"/>
  <c r="I69" i="7"/>
  <c r="I97" i="7" s="1"/>
  <c r="Q5" i="8"/>
  <c r="O40" i="4"/>
  <c r="Q40" i="4" s="1"/>
  <c r="S40" i="4" s="1"/>
  <c r="O73" i="4"/>
  <c r="Q73" i="4" s="1"/>
  <c r="S73" i="4" s="1"/>
  <c r="O102" i="4"/>
  <c r="Q102" i="4" s="1"/>
  <c r="S102" i="4" s="1"/>
  <c r="O58" i="4"/>
  <c r="D68" i="5"/>
  <c r="D70" i="6" s="1"/>
  <c r="D71" i="6" s="1"/>
  <c r="C78" i="6" s="1"/>
  <c r="O24" i="4"/>
  <c r="Q24" i="4" s="1"/>
  <c r="S24" i="4" s="1"/>
  <c r="O20" i="4"/>
  <c r="Q20" i="4" s="1"/>
  <c r="S20" i="4" s="1"/>
  <c r="F69" i="8"/>
  <c r="N69" i="8"/>
  <c r="O93" i="4"/>
  <c r="Q93" i="4" s="1"/>
  <c r="S93" i="4" s="1"/>
  <c r="O25" i="4"/>
  <c r="Q25" i="4" s="1"/>
  <c r="S25" i="4" s="1"/>
  <c r="O104" i="4"/>
  <c r="Q104" i="4" s="1"/>
  <c r="S104" i="4" s="1"/>
  <c r="O34" i="4"/>
  <c r="Q34" i="4" s="1"/>
  <c r="S34" i="4" s="1"/>
  <c r="O43" i="4"/>
  <c r="O36" i="4"/>
  <c r="O92" i="4"/>
  <c r="Q92" i="4" s="1"/>
  <c r="S92" i="4" s="1"/>
  <c r="O105" i="4"/>
  <c r="Q105" i="4" s="1"/>
  <c r="S105" i="4" s="1"/>
  <c r="O60" i="4"/>
  <c r="Q60" i="4" s="1"/>
  <c r="S60" i="4" s="1"/>
  <c r="O55" i="4"/>
  <c r="Q55" i="4" s="1"/>
  <c r="S55" i="4" s="1"/>
  <c r="O4" i="4"/>
  <c r="O89" i="4"/>
  <c r="Q89" i="4" s="1"/>
  <c r="S89" i="4" s="1"/>
  <c r="O42" i="4"/>
  <c r="O10" i="4"/>
  <c r="Q10" i="4" s="1"/>
  <c r="S10" i="4" s="1"/>
  <c r="O108" i="4"/>
  <c r="Q108" i="4" s="1"/>
  <c r="S108" i="4" s="1"/>
  <c r="O59" i="4"/>
  <c r="Q59" i="4" s="1"/>
  <c r="S59" i="4" s="1"/>
  <c r="O7" i="4"/>
  <c r="Q7" i="4" s="1"/>
  <c r="S7" i="4" s="1"/>
  <c r="O53" i="4"/>
  <c r="Q53" i="4" s="1"/>
  <c r="S53" i="4" s="1"/>
  <c r="O57" i="4"/>
  <c r="O56" i="4"/>
  <c r="Q56" i="4" s="1"/>
  <c r="S56" i="4" s="1"/>
  <c r="O6" i="4"/>
  <c r="O88" i="4"/>
  <c r="Q88" i="4" s="1"/>
  <c r="S88" i="4" s="1"/>
  <c r="O38" i="4"/>
  <c r="O41" i="4"/>
  <c r="Q41" i="4" s="1"/>
  <c r="S41" i="4" s="1"/>
  <c r="O22" i="4"/>
  <c r="Q22" i="4" s="1"/>
  <c r="S22" i="4" s="1"/>
  <c r="O37" i="4"/>
  <c r="Q37" i="4" s="1"/>
  <c r="S37" i="4" s="1"/>
  <c r="O35" i="4"/>
  <c r="Q35" i="4" s="1"/>
  <c r="S35" i="4" s="1"/>
  <c r="O51" i="4"/>
  <c r="O106" i="4"/>
  <c r="Q106" i="4" s="1"/>
  <c r="S106" i="4" s="1"/>
  <c r="O71" i="4"/>
  <c r="Q71" i="4" s="1"/>
  <c r="S71" i="4" s="1"/>
  <c r="O23" i="4"/>
  <c r="Q23" i="4" s="1"/>
  <c r="S23" i="4" s="1"/>
  <c r="O103" i="4"/>
  <c r="Q103" i="4" s="1"/>
  <c r="S103" i="4" s="1"/>
  <c r="O75" i="4"/>
  <c r="O72" i="4"/>
  <c r="Q72" i="4" s="1"/>
  <c r="S72" i="4" s="1"/>
  <c r="O52" i="4"/>
  <c r="Q52" i="4" s="1"/>
  <c r="S52" i="4" s="1"/>
  <c r="P52" i="5"/>
  <c r="O87" i="4" s="1"/>
  <c r="O94" i="4" s="1"/>
  <c r="O107" i="4"/>
  <c r="Q107" i="4" s="1"/>
  <c r="S107" i="4" s="1"/>
  <c r="O101" i="4"/>
  <c r="O39" i="4"/>
  <c r="Q39" i="4" s="1"/>
  <c r="S39" i="4" s="1"/>
  <c r="O8" i="4"/>
  <c r="Q8" i="4" s="1"/>
  <c r="S8" i="4" s="1"/>
  <c r="O84" i="4"/>
  <c r="Q84" i="4" s="1"/>
  <c r="S84" i="4" s="1"/>
  <c r="O70" i="4"/>
  <c r="Q70" i="4" s="1"/>
  <c r="S70" i="4" s="1"/>
  <c r="O33" i="4"/>
  <c r="O61" i="4"/>
  <c r="Q61" i="4" s="1"/>
  <c r="S61" i="4" s="1"/>
  <c r="O18" i="4"/>
  <c r="I95" i="7"/>
  <c r="E69" i="6"/>
  <c r="P66" i="6"/>
  <c r="P87" i="4"/>
  <c r="P94" i="4" s="1"/>
  <c r="D74" i="4"/>
  <c r="R6" i="7"/>
  <c r="R16" i="7" s="1"/>
  <c r="R69" i="7" s="1"/>
  <c r="Q6" i="7"/>
  <c r="R11" i="7"/>
  <c r="Q11" i="7"/>
  <c r="R8" i="7"/>
  <c r="Q8" i="7"/>
  <c r="M95" i="7"/>
  <c r="L95" i="7"/>
  <c r="G97" i="7"/>
  <c r="P47" i="6"/>
  <c r="G124" i="4"/>
  <c r="N123" i="4"/>
  <c r="F125" i="4"/>
  <c r="C121" i="4"/>
  <c r="C28" i="4"/>
  <c r="Q26" i="4"/>
  <c r="Q121" i="4" s="1"/>
  <c r="H122" i="4"/>
  <c r="H13" i="4"/>
  <c r="B124" i="4"/>
  <c r="N121" i="4"/>
  <c r="C13" i="4"/>
  <c r="F115" i="4"/>
  <c r="F120" i="4"/>
  <c r="K119" i="4"/>
  <c r="C95" i="7"/>
  <c r="I28" i="4"/>
  <c r="I70" i="8"/>
  <c r="I70" i="7"/>
  <c r="H46" i="4"/>
  <c r="H28" i="4"/>
  <c r="I13" i="4"/>
  <c r="I46" i="4"/>
  <c r="G70" i="8"/>
  <c r="G70" i="7"/>
  <c r="G71" i="7" s="1"/>
  <c r="C81" i="7" s="1"/>
  <c r="Q11" i="4"/>
  <c r="Q122" i="4" s="1"/>
  <c r="L87" i="4"/>
  <c r="L94" i="4" s="1"/>
  <c r="P52" i="8"/>
  <c r="P47" i="5"/>
  <c r="P74" i="4"/>
  <c r="P76" i="4" s="1"/>
  <c r="R14" i="8"/>
  <c r="Q14" i="8"/>
  <c r="D66" i="7"/>
  <c r="D69" i="7" s="1"/>
  <c r="H95" i="7"/>
  <c r="C97" i="7"/>
  <c r="C124" i="4"/>
  <c r="J123" i="4"/>
  <c r="B125" i="4"/>
  <c r="D122" i="4"/>
  <c r="C120" i="4"/>
  <c r="C111" i="4"/>
  <c r="Q109" i="4"/>
  <c r="Q120" i="4" s="1"/>
  <c r="C115" i="4"/>
  <c r="N124" i="4"/>
  <c r="J121" i="4"/>
  <c r="J28" i="4"/>
  <c r="B122" i="4"/>
  <c r="B115" i="4"/>
  <c r="B120" i="4"/>
  <c r="G119" i="4"/>
  <c r="O95" i="7"/>
  <c r="C46" i="4"/>
  <c r="M28" i="4"/>
  <c r="E70" i="8"/>
  <c r="E70" i="7"/>
  <c r="J70" i="7"/>
  <c r="J70" i="8"/>
  <c r="F70" i="7"/>
  <c r="F70" i="8"/>
  <c r="H87" i="4"/>
  <c r="H94" i="4" s="1"/>
  <c r="J96" i="4" s="1"/>
  <c r="P52" i="7"/>
  <c r="L74" i="4"/>
  <c r="L76" i="4" s="1"/>
  <c r="P47" i="8"/>
  <c r="R9" i="8"/>
  <c r="R16" i="8" s="1"/>
  <c r="R69" i="8" s="1"/>
  <c r="Q9" i="8"/>
  <c r="Q16" i="8" s="1"/>
  <c r="Q69" i="8" s="1"/>
  <c r="B66" i="8"/>
  <c r="B69" i="7"/>
  <c r="P16" i="7"/>
  <c r="Q7" i="7"/>
  <c r="Q16" i="7" s="1"/>
  <c r="Q69" i="7" s="1"/>
  <c r="R7" i="7"/>
  <c r="D95" i="7"/>
  <c r="R13" i="7"/>
  <c r="Q13" i="7"/>
  <c r="C66" i="5"/>
  <c r="R16" i="6"/>
  <c r="R69" i="6" s="1"/>
  <c r="F123" i="4"/>
  <c r="N125" i="4"/>
  <c r="K121" i="4"/>
  <c r="P122" i="4"/>
  <c r="K120" i="4"/>
  <c r="K115" i="4"/>
  <c r="J124" i="4"/>
  <c r="M123" i="4"/>
  <c r="P119" i="4"/>
  <c r="F121" i="4"/>
  <c r="N115" i="4"/>
  <c r="N120" i="4"/>
  <c r="Q63" i="4"/>
  <c r="Q119" i="4" s="1"/>
  <c r="C119" i="4"/>
  <c r="C65" i="4"/>
  <c r="K95" i="7"/>
  <c r="J65" i="4"/>
  <c r="N70" i="8"/>
  <c r="N70" i="7"/>
  <c r="D87" i="4"/>
  <c r="H74" i="4"/>
  <c r="H76" i="4" s="1"/>
  <c r="I78" i="4" s="1"/>
  <c r="P16" i="8"/>
  <c r="O5" i="4"/>
  <c r="K97" i="7"/>
  <c r="B68" i="5"/>
  <c r="P16" i="5"/>
  <c r="B95" i="7"/>
  <c r="R83" i="4"/>
  <c r="S83" i="4" s="1"/>
  <c r="K124" i="4"/>
  <c r="B123" i="4"/>
  <c r="J46" i="4"/>
  <c r="J125" i="4"/>
  <c r="G121" i="4"/>
  <c r="L122" i="4"/>
  <c r="G120" i="4"/>
  <c r="G115" i="4"/>
  <c r="F124" i="4"/>
  <c r="I123" i="4"/>
  <c r="B121" i="4"/>
  <c r="J115" i="4"/>
  <c r="J120" i="4"/>
  <c r="J111" i="4"/>
  <c r="Q44" i="4"/>
  <c r="Q125" i="4" s="1"/>
  <c r="G95" i="7"/>
  <c r="M70" i="8"/>
  <c r="M70" i="7"/>
  <c r="M13" i="4"/>
  <c r="H111" i="4"/>
  <c r="K70" i="8"/>
  <c r="K70" i="7"/>
  <c r="K71" i="7" s="1"/>
  <c r="C85" i="7" s="1"/>
  <c r="J13" i="4"/>
  <c r="J30" i="4" l="1"/>
  <c r="M30" i="4"/>
  <c r="I71" i="8"/>
  <c r="C83" i="8" s="1"/>
  <c r="H30" i="4"/>
  <c r="I30" i="4"/>
  <c r="M71" i="7"/>
  <c r="C87" i="7" s="1"/>
  <c r="M71" i="8"/>
  <c r="C87" i="8" s="1"/>
  <c r="F71" i="7"/>
  <c r="C80" i="7" s="1"/>
  <c r="J67" i="4"/>
  <c r="I67" i="4"/>
  <c r="J71" i="7"/>
  <c r="C84" i="7" s="1"/>
  <c r="J71" i="8"/>
  <c r="C84" i="8" s="1"/>
  <c r="F71" i="8"/>
  <c r="C80" i="8" s="1"/>
  <c r="E71" i="8"/>
  <c r="C79" i="8" s="1"/>
  <c r="J96" i="7"/>
  <c r="N71" i="7"/>
  <c r="C88" i="7" s="1"/>
  <c r="G71" i="8"/>
  <c r="C81" i="8" s="1"/>
  <c r="E71" i="7"/>
  <c r="C79" i="7" s="1"/>
  <c r="G96" i="7"/>
  <c r="K71" i="8"/>
  <c r="C85" i="8" s="1"/>
  <c r="N96" i="7"/>
  <c r="J15" i="4"/>
  <c r="Q58" i="4"/>
  <c r="T58" i="4"/>
  <c r="N71" i="8"/>
  <c r="C88" i="8" s="1"/>
  <c r="T36" i="4"/>
  <c r="Q36" i="4"/>
  <c r="R36" i="4" s="1"/>
  <c r="S36" i="4" s="1"/>
  <c r="T85" i="4"/>
  <c r="Q85" i="4"/>
  <c r="I71" i="7"/>
  <c r="C83" i="7" s="1"/>
  <c r="Q91" i="4"/>
  <c r="T91" i="4"/>
  <c r="T43" i="4"/>
  <c r="Q43" i="4"/>
  <c r="K96" i="7"/>
  <c r="F96" i="7"/>
  <c r="I96" i="7"/>
  <c r="O26" i="4"/>
  <c r="Q18" i="4"/>
  <c r="Q38" i="4"/>
  <c r="R38" i="4" s="1"/>
  <c r="S38" i="4" s="1"/>
  <c r="T38" i="4"/>
  <c r="H15" i="4"/>
  <c r="O44" i="4"/>
  <c r="Q33" i="4"/>
  <c r="T75" i="4"/>
  <c r="Q75" i="4"/>
  <c r="R75" i="4" s="1"/>
  <c r="S75" i="4" s="1"/>
  <c r="M15" i="4"/>
  <c r="M96" i="7"/>
  <c r="Q57" i="4"/>
  <c r="R57" i="4" s="1"/>
  <c r="S57" i="4" s="1"/>
  <c r="T57" i="4"/>
  <c r="Q42" i="4"/>
  <c r="T42" i="4"/>
  <c r="Q4" i="4"/>
  <c r="T4" i="4"/>
  <c r="V83" i="4"/>
  <c r="T101" i="4"/>
  <c r="Q101" i="4"/>
  <c r="O109" i="4"/>
  <c r="Q51" i="4"/>
  <c r="O63" i="4"/>
  <c r="C67" i="4"/>
  <c r="Q65" i="4"/>
  <c r="P66" i="8"/>
  <c r="B69" i="8"/>
  <c r="L70" i="8"/>
  <c r="L71" i="8" s="1"/>
  <c r="C86" i="8" s="1"/>
  <c r="L96" i="7"/>
  <c r="L70" i="7"/>
  <c r="L71" i="7" s="1"/>
  <c r="C86" i="7" s="1"/>
  <c r="H96" i="4"/>
  <c r="H124" i="4"/>
  <c r="C70" i="8"/>
  <c r="C71" i="8" s="1"/>
  <c r="C77" i="8" s="1"/>
  <c r="C70" i="7"/>
  <c r="C71" i="7" s="1"/>
  <c r="C77" i="7" s="1"/>
  <c r="C96" i="7"/>
  <c r="O70" i="8"/>
  <c r="O71" i="8" s="1"/>
  <c r="C89" i="8" s="1"/>
  <c r="O70" i="7"/>
  <c r="O71" i="7" s="1"/>
  <c r="C89" i="7" s="1"/>
  <c r="O96" i="7"/>
  <c r="I48" i="4"/>
  <c r="Q28" i="4"/>
  <c r="C30" i="4"/>
  <c r="Q30" i="4" s="1"/>
  <c r="Q111" i="4"/>
  <c r="C113" i="4"/>
  <c r="D97" i="7"/>
  <c r="P123" i="4"/>
  <c r="B70" i="8"/>
  <c r="B70" i="7"/>
  <c r="B71" i="7" s="1"/>
  <c r="C76" i="7" s="1"/>
  <c r="B70" i="6"/>
  <c r="P124" i="4"/>
  <c r="H70" i="8"/>
  <c r="H71" i="8" s="1"/>
  <c r="C82" i="8" s="1"/>
  <c r="H96" i="7"/>
  <c r="H70" i="7"/>
  <c r="H71" i="7" s="1"/>
  <c r="C82" i="7" s="1"/>
  <c r="J48" i="4"/>
  <c r="Q5" i="4"/>
  <c r="O11" i="4"/>
  <c r="P69" i="7"/>
  <c r="B97" i="7"/>
  <c r="B96" i="7" s="1"/>
  <c r="Q46" i="4"/>
  <c r="C48" i="4"/>
  <c r="M96" i="4"/>
  <c r="Q94" i="4"/>
  <c r="Q124" i="4" s="1"/>
  <c r="L124" i="4"/>
  <c r="I15" i="4"/>
  <c r="H48" i="4"/>
  <c r="E71" i="6"/>
  <c r="C79" i="6" s="1"/>
  <c r="E95" i="7"/>
  <c r="E96" i="7" s="1"/>
  <c r="C68" i="5"/>
  <c r="P66" i="5"/>
  <c r="H78" i="4"/>
  <c r="H123" i="4"/>
  <c r="C78" i="4"/>
  <c r="Q76" i="4"/>
  <c r="Q123" i="4" s="1"/>
  <c r="L123" i="4"/>
  <c r="H113" i="4"/>
  <c r="J113" i="4"/>
  <c r="D94" i="4"/>
  <c r="Q87" i="4"/>
  <c r="P95" i="4" s="1"/>
  <c r="N70" i="6"/>
  <c r="N71" i="6" s="1"/>
  <c r="C88" i="6" s="1"/>
  <c r="M78" i="4"/>
  <c r="I96" i="4"/>
  <c r="P66" i="7"/>
  <c r="H67" i="4"/>
  <c r="J78" i="4"/>
  <c r="C96" i="4"/>
  <c r="O74" i="4"/>
  <c r="O76" i="4" s="1"/>
  <c r="Q13" i="4"/>
  <c r="C15" i="4"/>
  <c r="Q15" i="4" s="1"/>
  <c r="I113" i="4"/>
  <c r="M67" i="4"/>
  <c r="D76" i="4"/>
  <c r="M113" i="4"/>
  <c r="O124" i="4"/>
  <c r="O95" i="4"/>
  <c r="M48" i="4"/>
  <c r="J80" i="4" l="1"/>
  <c r="V57" i="4"/>
  <c r="V38" i="4"/>
  <c r="M98" i="4"/>
  <c r="I98" i="4"/>
  <c r="V36" i="4"/>
  <c r="R58" i="4"/>
  <c r="S58" i="4" s="1"/>
  <c r="R43" i="4"/>
  <c r="S43" i="4" s="1"/>
  <c r="V75" i="4"/>
  <c r="R91" i="4"/>
  <c r="S91" i="4" s="1"/>
  <c r="R85" i="4"/>
  <c r="S85" i="4" s="1"/>
  <c r="O120" i="4"/>
  <c r="O115" i="4"/>
  <c r="Q115" i="4" s="1"/>
  <c r="L116" i="4" s="1"/>
  <c r="O110" i="4"/>
  <c r="D110" i="4"/>
  <c r="F110" i="4"/>
  <c r="R101" i="4"/>
  <c r="L110" i="4"/>
  <c r="K110" i="4"/>
  <c r="P110" i="4"/>
  <c r="G110" i="4"/>
  <c r="E110" i="4"/>
  <c r="C110" i="4"/>
  <c r="B110" i="4"/>
  <c r="H110" i="4"/>
  <c r="N110" i="4"/>
  <c r="I110" i="4"/>
  <c r="J110" i="4"/>
  <c r="M110" i="4"/>
  <c r="R4" i="4"/>
  <c r="S4" i="4" s="1"/>
  <c r="O125" i="4"/>
  <c r="O45" i="4"/>
  <c r="S33" i="4"/>
  <c r="C45" i="4"/>
  <c r="D45" i="4"/>
  <c r="G45" i="4"/>
  <c r="F45" i="4"/>
  <c r="B45" i="4"/>
  <c r="K45" i="4"/>
  <c r="N45" i="4"/>
  <c r="E45" i="4"/>
  <c r="J45" i="4"/>
  <c r="I45" i="4"/>
  <c r="M45" i="4"/>
  <c r="L45" i="4"/>
  <c r="P45" i="4"/>
  <c r="H45" i="4"/>
  <c r="O27" i="4"/>
  <c r="O121" i="4"/>
  <c r="O119" i="4"/>
  <c r="O64" i="4"/>
  <c r="S51" i="4"/>
  <c r="J64" i="4"/>
  <c r="L64" i="4"/>
  <c r="E64" i="4"/>
  <c r="G64" i="4"/>
  <c r="P64" i="4"/>
  <c r="M64" i="4"/>
  <c r="D64" i="4"/>
  <c r="N64" i="4"/>
  <c r="H64" i="4"/>
  <c r="C64" i="4"/>
  <c r="F64" i="4"/>
  <c r="K64" i="4"/>
  <c r="B64" i="4"/>
  <c r="I64" i="4"/>
  <c r="R42" i="4"/>
  <c r="S42" i="4" s="1"/>
  <c r="S18" i="4"/>
  <c r="N27" i="4"/>
  <c r="P27" i="4"/>
  <c r="F27" i="4"/>
  <c r="B27" i="4"/>
  <c r="H27" i="4"/>
  <c r="M27" i="4"/>
  <c r="K27" i="4"/>
  <c r="I27" i="4"/>
  <c r="J27" i="4"/>
  <c r="E27" i="4"/>
  <c r="C27" i="4"/>
  <c r="L27" i="4"/>
  <c r="D27" i="4"/>
  <c r="G27" i="4"/>
  <c r="Q74" i="4"/>
  <c r="D77" i="4" s="1"/>
  <c r="D124" i="4"/>
  <c r="D95" i="4"/>
  <c r="H80" i="4"/>
  <c r="Q48" i="4"/>
  <c r="Q113" i="4"/>
  <c r="I80" i="4"/>
  <c r="Q78" i="4"/>
  <c r="C80" i="4"/>
  <c r="Q80" i="4" s="1"/>
  <c r="J98" i="4"/>
  <c r="H98" i="4"/>
  <c r="O123" i="4"/>
  <c r="O122" i="4"/>
  <c r="O12" i="4"/>
  <c r="O70" i="6"/>
  <c r="O71" i="6" s="1"/>
  <c r="C89" i="6" s="1"/>
  <c r="D123" i="4"/>
  <c r="Q96" i="4"/>
  <c r="C98" i="4"/>
  <c r="Q98" i="4" s="1"/>
  <c r="M80" i="4"/>
  <c r="S87" i="4"/>
  <c r="G95" i="4"/>
  <c r="K95" i="4"/>
  <c r="F95" i="4"/>
  <c r="B95" i="4"/>
  <c r="M95" i="4"/>
  <c r="I95" i="4"/>
  <c r="J95" i="4"/>
  <c r="C95" i="4"/>
  <c r="N95" i="4"/>
  <c r="E95" i="4"/>
  <c r="L95" i="4"/>
  <c r="R5" i="4"/>
  <c r="S5" i="4" s="1"/>
  <c r="C12" i="4"/>
  <c r="K12" i="4"/>
  <c r="G12" i="4"/>
  <c r="M12" i="4"/>
  <c r="N12" i="4"/>
  <c r="B12" i="4"/>
  <c r="F12" i="4"/>
  <c r="I12" i="4"/>
  <c r="J12" i="4"/>
  <c r="H12" i="4"/>
  <c r="L12" i="4"/>
  <c r="P12" i="4"/>
  <c r="D12" i="4"/>
  <c r="E12" i="4"/>
  <c r="B71" i="6"/>
  <c r="C76" i="6" s="1"/>
  <c r="H95" i="4"/>
  <c r="P69" i="8"/>
  <c r="B71" i="8"/>
  <c r="C76" i="8" s="1"/>
  <c r="Q67" i="4"/>
  <c r="O77" i="4" l="1"/>
  <c r="V91" i="4"/>
  <c r="M116" i="4"/>
  <c r="I116" i="4"/>
  <c r="E116" i="4"/>
  <c r="H116" i="4"/>
  <c r="B116" i="4"/>
  <c r="D116" i="4"/>
  <c r="V43" i="4"/>
  <c r="V42" i="4"/>
  <c r="Q45" i="4"/>
  <c r="V58" i="4"/>
  <c r="V85" i="4"/>
  <c r="Q27" i="4"/>
  <c r="V4" i="4"/>
  <c r="S101" i="4"/>
  <c r="V101" i="4"/>
  <c r="K116" i="4"/>
  <c r="J116" i="4"/>
  <c r="C116" i="4"/>
  <c r="G116" i="4"/>
  <c r="F116" i="4"/>
  <c r="Q64" i="4"/>
  <c r="Q110" i="4"/>
  <c r="Q12" i="4"/>
  <c r="Q95" i="4"/>
  <c r="D70" i="8"/>
  <c r="D96" i="7"/>
  <c r="D70" i="7"/>
  <c r="S74" i="4"/>
  <c r="G77" i="4"/>
  <c r="C77" i="4"/>
  <c r="M77" i="4"/>
  <c r="I77" i="4"/>
  <c r="K77" i="4"/>
  <c r="F77" i="4"/>
  <c r="N77" i="4"/>
  <c r="E77" i="4"/>
  <c r="J77" i="4"/>
  <c r="B77" i="4"/>
  <c r="P77" i="4"/>
  <c r="H77" i="4"/>
  <c r="L77" i="4"/>
  <c r="D71" i="7" l="1"/>
  <c r="C78" i="7" s="1"/>
  <c r="P70" i="7"/>
  <c r="P71" i="7" s="1"/>
  <c r="C90" i="7" s="1"/>
  <c r="D71" i="8"/>
  <c r="C78" i="8" s="1"/>
  <c r="P70" i="8"/>
  <c r="P71" i="8" s="1"/>
  <c r="C90" i="8" s="1"/>
  <c r="Q77" i="4"/>
  <c r="M70" i="6" l="1"/>
  <c r="M71" i="6" s="1"/>
  <c r="C87" i="6" s="1"/>
  <c r="I70" i="6"/>
  <c r="I71" i="6" s="1"/>
  <c r="C83" i="6" s="1"/>
  <c r="J70" i="6"/>
  <c r="J71" i="6" s="1"/>
  <c r="C84" i="6" s="1"/>
  <c r="H70" i="6"/>
  <c r="H71" i="6" s="1"/>
  <c r="C82" i="6" s="1"/>
  <c r="F70" i="6" l="1"/>
  <c r="F71" i="6" s="1"/>
  <c r="C80" i="6" s="1"/>
  <c r="C70" i="6" l="1"/>
  <c r="C71" i="6" l="1"/>
  <c r="C77" i="6" s="1"/>
  <c r="P70" i="6"/>
  <c r="P71" i="6" s="1"/>
  <c r="C90" i="6" s="1"/>
</calcChain>
</file>

<file path=xl/sharedStrings.xml><?xml version="1.0" encoding="utf-8"?>
<sst xmlns="http://schemas.openxmlformats.org/spreadsheetml/2006/main" count="1122" uniqueCount="131">
  <si>
    <t>Oversikt haller</t>
  </si>
  <si>
    <t>Badminton</t>
  </si>
  <si>
    <t>Basket</t>
  </si>
  <si>
    <t>Cheerleading</t>
  </si>
  <si>
    <t>Futsal</t>
  </si>
  <si>
    <t>Dans</t>
  </si>
  <si>
    <t>Hockey</t>
  </si>
  <si>
    <t>Håndball</t>
  </si>
  <si>
    <t>Gym og turn</t>
  </si>
  <si>
    <t>Innebandy</t>
  </si>
  <si>
    <t>Volleyball</t>
  </si>
  <si>
    <t>Roller Derby</t>
  </si>
  <si>
    <t>Ultimate Frisbee</t>
  </si>
  <si>
    <t>Paraidrett</t>
  </si>
  <si>
    <t>IFA</t>
  </si>
  <si>
    <t>Annet - inkl.</t>
  </si>
  <si>
    <t>Totalt</t>
  </si>
  <si>
    <t>Normert</t>
  </si>
  <si>
    <t>Treningstimer</t>
  </si>
  <si>
    <t>Små haller</t>
  </si>
  <si>
    <t>Ammerud (32 x 20)</t>
  </si>
  <si>
    <t>Bestum (24 x 16)</t>
  </si>
  <si>
    <t>Brynseng (32 x 20)</t>
  </si>
  <si>
    <t>Frydenberg (24 x 16)</t>
  </si>
  <si>
    <t>Kastellet (24 x 16)</t>
  </si>
  <si>
    <t>Klemetsrud liten</t>
  </si>
  <si>
    <t>Kuben (32 x 20)</t>
  </si>
  <si>
    <t>Marienlyst (32 x 20)</t>
  </si>
  <si>
    <t>Tåsen (24 x 16)</t>
  </si>
  <si>
    <t>Voksen</t>
  </si>
  <si>
    <t>Uranienborg (32 x 20)</t>
  </si>
  <si>
    <t>Valle Hovin (32 x 20)</t>
  </si>
  <si>
    <t>Vulkan (32 x 20)</t>
  </si>
  <si>
    <t>Sum små haller</t>
  </si>
  <si>
    <t>Store haller</t>
  </si>
  <si>
    <t>Apalløkka 1</t>
  </si>
  <si>
    <t>Apalløkka 2</t>
  </si>
  <si>
    <t>Bjølsen match</t>
  </si>
  <si>
    <t>Bjølsen øvre</t>
  </si>
  <si>
    <t>Bjørnholt 1</t>
  </si>
  <si>
    <t>Bjørnholt 2</t>
  </si>
  <si>
    <t>Bjørnholt 3</t>
  </si>
  <si>
    <t>Bøler</t>
  </si>
  <si>
    <t>Ekeberg skole</t>
  </si>
  <si>
    <t>Ellingsrud</t>
  </si>
  <si>
    <t>Engebråten</t>
  </si>
  <si>
    <t>Furuset</t>
  </si>
  <si>
    <t>F21</t>
  </si>
  <si>
    <t>Grefsen</t>
  </si>
  <si>
    <t>Grorud</t>
  </si>
  <si>
    <t>Haugenstua</t>
  </si>
  <si>
    <t>Haugerud</t>
  </si>
  <si>
    <t>Holmlia</t>
  </si>
  <si>
    <t>Hovseter</t>
  </si>
  <si>
    <t>Høyenhall</t>
  </si>
  <si>
    <t>Jordal</t>
  </si>
  <si>
    <t>Kjelsås</t>
  </si>
  <si>
    <t>Klemetsrud stor</t>
  </si>
  <si>
    <t>Kringsjå</t>
  </si>
  <si>
    <t>Lambertseter</t>
  </si>
  <si>
    <t>Leirskallen turn</t>
  </si>
  <si>
    <t>Linderud</t>
  </si>
  <si>
    <t>Nordbyen idr.hall</t>
  </si>
  <si>
    <t>Nordbyen turn</t>
  </si>
  <si>
    <t>Nydalen</t>
  </si>
  <si>
    <t>Oppsal 1</t>
  </si>
  <si>
    <t>Oppsal 2</t>
  </si>
  <si>
    <t>Oppsal 3</t>
  </si>
  <si>
    <t>Oppsal 4</t>
  </si>
  <si>
    <t>Persbråten</t>
  </si>
  <si>
    <t>Rommen</t>
  </si>
  <si>
    <t>Romsås</t>
  </si>
  <si>
    <t>Skøyen</t>
  </si>
  <si>
    <t>Stovner</t>
  </si>
  <si>
    <t>Teglverket</t>
  </si>
  <si>
    <t>Tøyen</t>
  </si>
  <si>
    <t>Ullern idrettspark</t>
  </si>
  <si>
    <t>Ullern vgs</t>
  </si>
  <si>
    <t>Vahl</t>
  </si>
  <si>
    <t>Veitvet</t>
  </si>
  <si>
    <t>Sum</t>
  </si>
  <si>
    <t>Groruddalen vest</t>
  </si>
  <si>
    <t>Øraker</t>
  </si>
  <si>
    <t>Årvoll</t>
  </si>
  <si>
    <t>Sum store haller</t>
  </si>
  <si>
    <t>Tid totalt</t>
  </si>
  <si>
    <t>Tid normert</t>
  </si>
  <si>
    <t>SUM</t>
  </si>
  <si>
    <t>Groruddalen øst</t>
  </si>
  <si>
    <t>Indre by øst</t>
  </si>
  <si>
    <t>Valle (32 x 20)</t>
  </si>
  <si>
    <t>Nordstrand/Søndre Nordstrand</t>
  </si>
  <si>
    <t>BSK hallen</t>
  </si>
  <si>
    <t>Nordstrandshallen</t>
  </si>
  <si>
    <t>Nordvest</t>
  </si>
  <si>
    <t>Vest</t>
  </si>
  <si>
    <t>Idrett for alle</t>
  </si>
  <si>
    <t>Njårdhallen</t>
  </si>
  <si>
    <t>Østensjø/Alna</t>
  </si>
  <si>
    <t>Reell tid</t>
  </si>
  <si>
    <t>Andel fredag</t>
  </si>
  <si>
    <t>16.00 til 17.00</t>
  </si>
  <si>
    <t>Kjernetid</t>
  </si>
  <si>
    <t>Etter 21.00</t>
  </si>
  <si>
    <t>Fra kl</t>
  </si>
  <si>
    <t>Til kl</t>
  </si>
  <si>
    <t>MANDAG</t>
  </si>
  <si>
    <t>TIRSDAG</t>
  </si>
  <si>
    <t>ONSDAG</t>
  </si>
  <si>
    <t>TORSDAG</t>
  </si>
  <si>
    <t>FREDAG</t>
  </si>
  <si>
    <t>Skolen</t>
  </si>
  <si>
    <t>Leirskallen</t>
  </si>
  <si>
    <t>Oppsal Arena 3</t>
  </si>
  <si>
    <t>Uranienborg</t>
  </si>
  <si>
    <t>Siv Gymnastikkforening</t>
  </si>
  <si>
    <t>Nordstrand Turnforening</t>
  </si>
  <si>
    <t>Høybråten og Stovner IL, Turn</t>
  </si>
  <si>
    <t>Romsås IL, Turn</t>
  </si>
  <si>
    <t>Uranienborg Turnforening</t>
  </si>
  <si>
    <t>Ares Turnforening</t>
  </si>
  <si>
    <t>Gymnastikk- og Turnforeningen Bjart</t>
  </si>
  <si>
    <t>Bjølsen</t>
  </si>
  <si>
    <t>Innebandy - ST</t>
  </si>
  <si>
    <t>Sagene IF - Turn</t>
  </si>
  <si>
    <t>Høyenhall GF</t>
  </si>
  <si>
    <t>Spesielle tiltak</t>
  </si>
  <si>
    <t>Håndball - ST</t>
  </si>
  <si>
    <t>Romsås IL, Turn - ST</t>
  </si>
  <si>
    <t>Romsås IL, Turn -ST</t>
  </si>
  <si>
    <t>Spesielle tiltak = Romsås IL / Bydel Grorud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</si>
</sst>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6" x14ac:knownFonts="1">
    <font>
      <sz val="10"/>
      <color rgb="FF000000"/>
      <name val="Arial"/>
    </font>
    <font>
      <sz val="10"/>
      <name val="Roboto"/>
    </font>
    <font>
      <sz val="10"/>
      <color rgb="FF1C4587"/>
      <name val="Roboto"/>
    </font>
    <font>
      <sz val="10"/>
      <color rgb="FF0C343D"/>
      <name val="Roboto"/>
    </font>
    <font>
      <b/>
      <sz val="10"/>
      <name val="Roboto"/>
    </font>
    <font>
      <b/>
      <sz val="14"/>
      <name val="Arial"/>
      <family val="2"/>
    </font>
    <font>
      <sz val="10"/>
      <color rgb="FF660000"/>
      <name val="Arial"/>
      <family val="2"/>
    </font>
    <font>
      <sz val="10"/>
      <color rgb="FF783F04"/>
      <name val="Arial"/>
      <family val="2"/>
    </font>
    <font>
      <sz val="10"/>
      <color rgb="FF4C1130"/>
      <name val="Arial"/>
      <family val="2"/>
    </font>
    <font>
      <sz val="10"/>
      <color rgb="FFA64D79"/>
      <name val="Arial"/>
      <family val="2"/>
    </font>
    <font>
      <sz val="10"/>
      <color rgb="FF274E13"/>
      <name val="Arial"/>
      <family val="2"/>
    </font>
    <font>
      <sz val="10"/>
      <color rgb="FF0C343D"/>
      <name val="Arial"/>
      <family val="2"/>
    </font>
    <font>
      <sz val="10"/>
      <color rgb="FF9FC5E8"/>
      <name val="Arial"/>
      <family val="2"/>
    </font>
    <font>
      <sz val="10"/>
      <color rgb="FF1C4587"/>
      <name val="Arial"/>
      <family val="2"/>
    </font>
    <font>
      <sz val="10"/>
      <color rgb="FF20124D"/>
      <name val="Arial"/>
      <family val="2"/>
    </font>
    <font>
      <sz val="10"/>
      <color rgb="FF5B0F00"/>
      <name val="Arial"/>
      <family val="2"/>
    </font>
    <font>
      <sz val="10"/>
      <color rgb="FFFFFFFF"/>
      <name val="Arial"/>
      <family val="2"/>
    </font>
    <font>
      <sz val="10"/>
      <color rgb="FF7F6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660000"/>
      <name val="Arial"/>
      <family val="2"/>
    </font>
    <font>
      <sz val="10"/>
      <color rgb="FF783F04"/>
      <name val="Arial"/>
      <family val="2"/>
    </font>
    <font>
      <sz val="10"/>
      <color rgb="FF4C1130"/>
      <name val="Arial"/>
      <family val="2"/>
    </font>
    <font>
      <sz val="10"/>
      <color rgb="FFA64D79"/>
      <name val="Arial"/>
      <family val="2"/>
    </font>
    <font>
      <sz val="10"/>
      <color rgb="FF274E13"/>
      <name val="Arial"/>
      <family val="2"/>
    </font>
    <font>
      <sz val="10"/>
      <color rgb="FF0C343D"/>
      <name val="Arial"/>
      <family val="2"/>
    </font>
    <font>
      <sz val="10"/>
      <color rgb="FF9FC5E8"/>
      <name val="Arial"/>
      <family val="2"/>
    </font>
    <font>
      <sz val="10"/>
      <color rgb="FF1C4587"/>
      <name val="Arial"/>
      <family val="2"/>
    </font>
    <font>
      <sz val="10"/>
      <color rgb="FF20124D"/>
      <name val="Arial"/>
      <family val="2"/>
    </font>
    <font>
      <sz val="10"/>
      <color rgb="FF5B0F00"/>
      <name val="Arial"/>
      <family val="2"/>
    </font>
    <font>
      <sz val="10"/>
      <color rgb="FFFFFFFF"/>
      <name val="Arial"/>
      <family val="2"/>
    </font>
    <font>
      <sz val="10"/>
      <color rgb="FF7F6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rgb="FF274E13"/>
      <name val="Roboto"/>
    </font>
    <font>
      <b/>
      <sz val="14"/>
      <color rgb="FF1C4587"/>
      <name val="Roboto"/>
    </font>
    <font>
      <b/>
      <sz val="14"/>
      <color rgb="FF783F04"/>
      <name val="Roboto"/>
    </font>
    <font>
      <sz val="10"/>
      <color rgb="FF783F04"/>
      <name val="Roboto"/>
    </font>
    <font>
      <sz val="10"/>
      <color rgb="FF000000"/>
      <name val="Roboto"/>
    </font>
    <font>
      <sz val="10"/>
      <color rgb="FF20124D"/>
      <name val="Roboto"/>
    </font>
    <font>
      <b/>
      <sz val="10"/>
      <color rgb="FF000000"/>
      <name val="Roboto"/>
    </font>
    <font>
      <sz val="10"/>
      <color rgb="FF274E13"/>
      <name val="Roboto"/>
    </font>
  </fonts>
  <fills count="27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073763"/>
        <bgColor rgb="FF07376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B4A7D6"/>
        <bgColor rgb="FFB4A7D6"/>
      </patternFill>
    </fill>
    <fill>
      <patternFill patternType="solid">
        <fgColor rgb="FFCC4125"/>
        <bgColor rgb="FFCC4125"/>
      </patternFill>
    </fill>
    <fill>
      <patternFill patternType="solid">
        <fgColor rgb="FFFFD966"/>
        <bgColor rgb="FFFFD966"/>
      </patternFill>
    </fill>
    <fill>
      <patternFill patternType="solid">
        <fgColor rgb="FFFF00FF"/>
        <bgColor rgb="FFFF00FF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6CBCB1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A2C4C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B6D7A8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/>
    <xf numFmtId="0" fontId="6" fillId="2" borderId="0" xfId="0" applyFont="1" applyFill="1" applyAlignment="1"/>
    <xf numFmtId="0" fontId="7" fillId="3" borderId="0" xfId="0" applyFont="1" applyFill="1" applyAlignment="1"/>
    <xf numFmtId="0" fontId="8" fillId="4" borderId="0" xfId="0" applyFont="1" applyFill="1" applyAlignment="1"/>
    <xf numFmtId="0" fontId="9" fillId="7" borderId="0" xfId="0" applyFont="1" applyFill="1" applyAlignment="1"/>
    <xf numFmtId="0" fontId="10" fillId="5" borderId="0" xfId="0" applyFont="1" applyFill="1" applyAlignment="1"/>
    <xf numFmtId="0" fontId="11" fillId="9" borderId="0" xfId="0" applyFont="1" applyFill="1" applyAlignment="1"/>
    <xf numFmtId="0" fontId="12" fillId="6" borderId="0" xfId="0" applyFont="1" applyFill="1" applyAlignment="1"/>
    <xf numFmtId="0" fontId="13" fillId="8" borderId="0" xfId="0" applyFont="1" applyFill="1" applyAlignment="1"/>
    <xf numFmtId="0" fontId="14" fillId="10" borderId="0" xfId="0" applyFont="1" applyFill="1" applyAlignment="1"/>
    <xf numFmtId="0" fontId="15" fillId="11" borderId="0" xfId="0" applyFont="1" applyFill="1" applyAlignment="1"/>
    <xf numFmtId="0" fontId="16" fillId="13" borderId="0" xfId="0" applyFont="1" applyFill="1" applyAlignment="1"/>
    <xf numFmtId="0" fontId="17" fillId="12" borderId="0" xfId="0" applyFont="1" applyFill="1" applyAlignment="1"/>
    <xf numFmtId="0" fontId="18" fillId="14" borderId="0" xfId="0" applyFont="1" applyFill="1" applyAlignment="1"/>
    <xf numFmtId="0" fontId="19" fillId="15" borderId="0" xfId="0" applyFont="1" applyFill="1" applyAlignment="1"/>
    <xf numFmtId="0" fontId="20" fillId="0" borderId="1" xfId="0" applyFont="1" applyBorder="1" applyAlignment="1"/>
    <xf numFmtId="0" fontId="20" fillId="0" borderId="0" xfId="0" applyFont="1" applyAlignment="1"/>
    <xf numFmtId="0" fontId="21" fillId="0" borderId="0" xfId="0" applyFont="1" applyAlignment="1"/>
    <xf numFmtId="2" fontId="18" fillId="0" borderId="0" xfId="0" applyNumberFormat="1" applyFont="1" applyAlignment="1">
      <alignment horizontal="right"/>
    </xf>
    <xf numFmtId="2" fontId="21" fillId="0" borderId="1" xfId="0" applyNumberFormat="1" applyFont="1" applyBorder="1"/>
    <xf numFmtId="2" fontId="21" fillId="0" borderId="1" xfId="0" applyNumberFormat="1" applyFont="1" applyBorder="1" applyAlignment="1"/>
    <xf numFmtId="0" fontId="21" fillId="0" borderId="0" xfId="0" applyFont="1" applyAlignment="1">
      <alignment horizontal="center"/>
    </xf>
    <xf numFmtId="2" fontId="21" fillId="0" borderId="0" xfId="0" applyNumberFormat="1" applyFont="1" applyAlignment="1"/>
    <xf numFmtId="2" fontId="21" fillId="0" borderId="0" xfId="0" applyNumberFormat="1" applyFont="1"/>
    <xf numFmtId="0" fontId="20" fillId="0" borderId="4" xfId="0" applyFont="1" applyBorder="1" applyAlignment="1"/>
    <xf numFmtId="2" fontId="20" fillId="0" borderId="4" xfId="0" applyNumberFormat="1" applyFont="1" applyBorder="1"/>
    <xf numFmtId="0" fontId="20" fillId="0" borderId="4" xfId="0" applyFont="1" applyBorder="1"/>
    <xf numFmtId="10" fontId="21" fillId="0" borderId="0" xfId="0" applyNumberFormat="1" applyFont="1"/>
    <xf numFmtId="10" fontId="21" fillId="0" borderId="0" xfId="0" applyNumberFormat="1" applyFont="1" applyAlignment="1"/>
    <xf numFmtId="10" fontId="20" fillId="0" borderId="0" xfId="0" applyNumberFormat="1" applyFont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1" xfId="0" applyFont="1" applyBorder="1"/>
    <xf numFmtId="2" fontId="20" fillId="0" borderId="6" xfId="0" applyNumberFormat="1" applyFont="1" applyBorder="1"/>
    <xf numFmtId="0" fontId="18" fillId="0" borderId="0" xfId="0" applyFont="1" applyAlignment="1"/>
    <xf numFmtId="164" fontId="21" fillId="0" borderId="0" xfId="0" applyNumberFormat="1" applyFont="1"/>
    <xf numFmtId="0" fontId="5" fillId="0" borderId="7" xfId="0" applyFont="1" applyBorder="1" applyAlignment="1"/>
    <xf numFmtId="0" fontId="5" fillId="0" borderId="0" xfId="0" applyFont="1" applyAlignment="1"/>
    <xf numFmtId="0" fontId="24" fillId="2" borderId="0" xfId="0" applyFont="1" applyFill="1" applyAlignment="1"/>
    <xf numFmtId="0" fontId="25" fillId="3" borderId="0" xfId="0" applyFont="1" applyFill="1" applyAlignment="1"/>
    <xf numFmtId="0" fontId="26" fillId="4" borderId="0" xfId="0" applyFont="1" applyFill="1" applyAlignment="1"/>
    <xf numFmtId="0" fontId="27" fillId="7" borderId="0" xfId="0" applyFont="1" applyFill="1" applyAlignment="1"/>
    <xf numFmtId="0" fontId="28" fillId="5" borderId="0" xfId="0" applyFont="1" applyFill="1" applyAlignment="1"/>
    <xf numFmtId="0" fontId="29" fillId="9" borderId="0" xfId="0" applyFont="1" applyFill="1" applyAlignment="1"/>
    <xf numFmtId="0" fontId="30" fillId="6" borderId="0" xfId="0" applyFont="1" applyFill="1" applyAlignment="1"/>
    <xf numFmtId="0" fontId="31" fillId="8" borderId="0" xfId="0" applyFont="1" applyFill="1" applyAlignment="1"/>
    <xf numFmtId="0" fontId="32" fillId="10" borderId="0" xfId="0" applyFont="1" applyFill="1" applyAlignment="1"/>
    <xf numFmtId="0" fontId="33" fillId="11" borderId="0" xfId="0" applyFont="1" applyFill="1" applyAlignment="1"/>
    <xf numFmtId="0" fontId="34" fillId="13" borderId="0" xfId="0" applyFont="1" applyFill="1" applyAlignment="1"/>
    <xf numFmtId="0" fontId="35" fillId="12" borderId="0" xfId="0" applyFont="1" applyFill="1" applyAlignment="1"/>
    <xf numFmtId="0" fontId="22" fillId="15" borderId="5" xfId="0" applyFont="1" applyFill="1" applyBorder="1" applyAlignment="1"/>
    <xf numFmtId="0" fontId="36" fillId="0" borderId="0" xfId="0" applyFont="1" applyAlignment="1"/>
    <xf numFmtId="0" fontId="37" fillId="0" borderId="0" xfId="0" applyFont="1" applyAlignment="1"/>
    <xf numFmtId="0" fontId="18" fillId="0" borderId="5" xfId="0" applyFont="1" applyBorder="1" applyAlignment="1"/>
    <xf numFmtId="2" fontId="18" fillId="0" borderId="5" xfId="0" applyNumberFormat="1" applyFont="1" applyBorder="1" applyAlignment="1">
      <alignment horizontal="right"/>
    </xf>
    <xf numFmtId="0" fontId="18" fillId="0" borderId="0" xfId="0" applyFont="1" applyAlignment="1"/>
    <xf numFmtId="0" fontId="22" fillId="0" borderId="0" xfId="0" applyFont="1" applyAlignment="1"/>
    <xf numFmtId="0" fontId="18" fillId="0" borderId="2" xfId="0" applyFont="1" applyBorder="1" applyAlignment="1"/>
    <xf numFmtId="2" fontId="18" fillId="0" borderId="2" xfId="0" applyNumberFormat="1" applyFont="1" applyBorder="1" applyAlignment="1">
      <alignment horizontal="right"/>
    </xf>
    <xf numFmtId="2" fontId="18" fillId="0" borderId="8" xfId="0" applyNumberFormat="1" applyFont="1" applyBorder="1" applyAlignment="1">
      <alignment horizontal="right"/>
    </xf>
    <xf numFmtId="2" fontId="36" fillId="0" borderId="0" xfId="0" applyNumberFormat="1" applyFont="1" applyAlignment="1">
      <alignment horizontal="right"/>
    </xf>
    <xf numFmtId="2" fontId="36" fillId="0" borderId="5" xfId="0" applyNumberFormat="1" applyFont="1" applyBorder="1" applyAlignment="1">
      <alignment horizontal="right"/>
    </xf>
    <xf numFmtId="2" fontId="18" fillId="0" borderId="0" xfId="0" applyNumberFormat="1" applyFont="1" applyAlignment="1"/>
    <xf numFmtId="10" fontId="18" fillId="0" borderId="0" xfId="0" applyNumberFormat="1" applyFont="1" applyAlignment="1">
      <alignment horizontal="right"/>
    </xf>
    <xf numFmtId="10" fontId="18" fillId="0" borderId="5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164" fontId="18" fillId="0" borderId="0" xfId="0" applyNumberFormat="1" applyFont="1" applyAlignment="1"/>
    <xf numFmtId="2" fontId="18" fillId="0" borderId="2" xfId="0" applyNumberFormat="1" applyFont="1" applyBorder="1" applyAlignment="1">
      <alignment horizontal="right"/>
    </xf>
    <xf numFmtId="0" fontId="36" fillId="0" borderId="4" xfId="0" applyFont="1" applyBorder="1" applyAlignment="1"/>
    <xf numFmtId="0" fontId="4" fillId="0" borderId="11" xfId="0" applyFont="1" applyBorder="1" applyAlignment="1"/>
    <xf numFmtId="0" fontId="1" fillId="0" borderId="11" xfId="0" applyFont="1" applyBorder="1" applyAlignment="1"/>
    <xf numFmtId="0" fontId="1" fillId="17" borderId="11" xfId="0" applyFont="1" applyFill="1" applyBorder="1" applyAlignment="1"/>
    <xf numFmtId="0" fontId="21" fillId="0" borderId="3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40" fillId="16" borderId="9" xfId="0" applyFont="1" applyFill="1" applyBorder="1" applyAlignment="1">
      <alignment horizontal="center" vertical="center"/>
    </xf>
    <xf numFmtId="0" fontId="44" fillId="0" borderId="15" xfId="0" applyFont="1" applyBorder="1" applyAlignment="1">
      <alignment wrapText="1"/>
    </xf>
    <xf numFmtId="0" fontId="44" fillId="0" borderId="16" xfId="0" applyFont="1" applyBorder="1" applyAlignment="1">
      <alignment wrapText="1"/>
    </xf>
    <xf numFmtId="0" fontId="44" fillId="0" borderId="15" xfId="0" applyFont="1" applyBorder="1" applyAlignment="1">
      <alignment horizontal="right" wrapText="1"/>
    </xf>
    <xf numFmtId="0" fontId="44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wrapText="1"/>
    </xf>
    <xf numFmtId="0" fontId="2" fillId="19" borderId="16" xfId="0" applyFont="1" applyFill="1" applyBorder="1" applyAlignment="1">
      <alignment wrapText="1"/>
    </xf>
    <xf numFmtId="0" fontId="3" fillId="20" borderId="16" xfId="0" applyFont="1" applyFill="1" applyBorder="1" applyAlignment="1">
      <alignment wrapText="1"/>
    </xf>
    <xf numFmtId="0" fontId="43" fillId="21" borderId="16" xfId="0" applyFont="1" applyFill="1" applyBorder="1" applyAlignment="1">
      <alignment wrapText="1"/>
    </xf>
    <xf numFmtId="0" fontId="42" fillId="22" borderId="16" xfId="0" applyFont="1" applyFill="1" applyBorder="1" applyAlignment="1">
      <alignment wrapText="1"/>
    </xf>
    <xf numFmtId="0" fontId="39" fillId="18" borderId="12" xfId="0" applyFont="1" applyFill="1" applyBorder="1" applyAlignment="1">
      <alignment horizontal="center" wrapText="1"/>
    </xf>
    <xf numFmtId="0" fontId="39" fillId="18" borderId="13" xfId="0" applyFont="1" applyFill="1" applyBorder="1" applyAlignment="1">
      <alignment horizontal="center" wrapText="1"/>
    </xf>
    <xf numFmtId="0" fontId="39" fillId="18" borderId="14" xfId="0" applyFont="1" applyFill="1" applyBorder="1" applyAlignment="1">
      <alignment horizontal="center" wrapText="1"/>
    </xf>
    <xf numFmtId="0" fontId="3" fillId="20" borderId="16" xfId="0" applyFont="1" applyFill="1" applyBorder="1" applyAlignment="1"/>
    <xf numFmtId="0" fontId="42" fillId="0" borderId="16" xfId="0" applyFont="1" applyBorder="1" applyAlignment="1">
      <alignment wrapText="1"/>
    </xf>
    <xf numFmtId="0" fontId="42" fillId="23" borderId="16" xfId="0" applyFont="1" applyFill="1" applyBorder="1" applyAlignment="1">
      <alignment wrapText="1"/>
    </xf>
    <xf numFmtId="0" fontId="42" fillId="0" borderId="0" xfId="0" applyFont="1" applyAlignment="1"/>
    <xf numFmtId="0" fontId="41" fillId="25" borderId="16" xfId="0" applyFont="1" applyFill="1" applyBorder="1" applyAlignment="1">
      <alignment wrapText="1"/>
    </xf>
    <xf numFmtId="0" fontId="38" fillId="24" borderId="12" xfId="0" applyFont="1" applyFill="1" applyBorder="1" applyAlignment="1">
      <alignment horizontal="center" wrapText="1"/>
    </xf>
    <xf numFmtId="0" fontId="38" fillId="24" borderId="13" xfId="0" applyFont="1" applyFill="1" applyBorder="1" applyAlignment="1">
      <alignment horizontal="center" wrapText="1"/>
    </xf>
    <xf numFmtId="0" fontId="38" fillId="24" borderId="14" xfId="0" applyFont="1" applyFill="1" applyBorder="1" applyAlignment="1">
      <alignment horizontal="center" wrapText="1"/>
    </xf>
    <xf numFmtId="0" fontId="45" fillId="26" borderId="16" xfId="0" applyFont="1" applyFill="1" applyBorder="1" applyAlignment="1">
      <alignment wrapText="1"/>
    </xf>
  </cellXfs>
  <cellStyles count="1">
    <cellStyle name="Normal" xfId="0" builtinId="0"/>
  </cellStyles>
  <dxfs count="125"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A64D79"/>
      </font>
      <fill>
        <patternFill patternType="solid">
          <fgColor rgb="FFEAD1DC"/>
          <bgColor rgb="FFEAD1DC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FFFF"/>
      </font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7F6000"/>
      </font>
      <fill>
        <patternFill patternType="solid">
          <fgColor rgb="FFFFD966"/>
          <bgColor rgb="FFFFD966"/>
        </patternFill>
      </fill>
    </dxf>
    <dxf>
      <font>
        <color rgb="FF5B0F00"/>
      </font>
      <fill>
        <patternFill patternType="solid">
          <fgColor rgb="FFCC4125"/>
          <bgColor rgb="FFCC4125"/>
        </patternFill>
      </fill>
    </dxf>
    <dxf>
      <font>
        <color rgb="FF20124D"/>
      </font>
      <fill>
        <patternFill patternType="solid">
          <fgColor rgb="FFB4A7D6"/>
          <bgColor rgb="FFB4A7D6"/>
        </patternFill>
      </fill>
    </dxf>
    <dxf>
      <font>
        <color rgb="FF1C4587"/>
      </font>
      <fill>
        <patternFill patternType="solid">
          <fgColor rgb="FFA4C2F4"/>
          <bgColor rgb="FFA4C2F4"/>
        </patternFill>
      </fill>
    </dxf>
    <dxf>
      <font>
        <color rgb="FF9FC5E8"/>
      </font>
      <fill>
        <patternFill patternType="solid">
          <fgColor rgb="FF073763"/>
          <bgColor rgb="FF073763"/>
        </patternFill>
      </fill>
    </dxf>
    <dxf>
      <font>
        <color rgb="FF0C343D"/>
      </font>
      <fill>
        <patternFill patternType="solid">
          <fgColor rgb="FFA2C4C9"/>
          <bgColor rgb="FFA2C4C9"/>
        </patternFill>
      </fill>
    </dxf>
    <dxf>
      <font>
        <color rgb="FF274E13"/>
      </font>
      <fill>
        <patternFill patternType="solid">
          <fgColor rgb="FFB6D7A8"/>
          <bgColor rgb="FFB6D7A8"/>
        </patternFill>
      </fill>
    </dxf>
    <dxf>
      <font>
        <color rgb="FF4C1130"/>
      </font>
      <fill>
        <patternFill patternType="solid">
          <fgColor rgb="FFD5A6BD"/>
          <bgColor rgb="FFD5A6BD"/>
        </patternFill>
      </fill>
    </dxf>
    <dxf>
      <font>
        <color rgb="FF783F04"/>
      </font>
      <fill>
        <patternFill patternType="solid">
          <fgColor rgb="FFF9CB9C"/>
          <bgColor rgb="FFF9CB9C"/>
        </patternFill>
      </fill>
    </dxf>
    <dxf>
      <font>
        <color rgb="FF66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colors>
    <mruColors>
      <color rgb="FF6CBCB1"/>
      <color rgb="FF009999"/>
      <color rgb="FF42A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Områder!$A$119</c:f>
              <c:strCache>
                <c:ptCount val="1"/>
                <c:pt idx="0">
                  <c:v>Nordstrand/Søndre Nordstrand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Områder!$B$119:$Q$119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71F-4049-A5DB-9204E7C941B4}"/>
            </c:ext>
          </c:extLst>
        </c:ser>
        <c:ser>
          <c:idx val="1"/>
          <c:order val="1"/>
          <c:tx>
            <c:strRef>
              <c:f>Områder!$A$120</c:f>
              <c:strCache>
                <c:ptCount val="1"/>
                <c:pt idx="0">
                  <c:v>Østensjø/Alna</c:v>
                </c:pt>
              </c:strCache>
            </c:strRef>
          </c:tx>
          <c:spPr>
            <a:solidFill>
              <a:srgbClr val="DB4437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Områder!$B$120:$Q$120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71F-4049-A5DB-9204E7C941B4}"/>
            </c:ext>
          </c:extLst>
        </c:ser>
        <c:ser>
          <c:idx val="2"/>
          <c:order val="2"/>
          <c:tx>
            <c:strRef>
              <c:f>Områder!$A$121</c:f>
              <c:strCache>
                <c:ptCount val="1"/>
                <c:pt idx="0">
                  <c:v>Groruddalen øst</c:v>
                </c:pt>
              </c:strCache>
            </c:strRef>
          </c:tx>
          <c:spPr>
            <a:solidFill>
              <a:srgbClr val="F4B400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Områder!$B$121:$Q$121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71F-4049-A5DB-9204E7C941B4}"/>
            </c:ext>
          </c:extLst>
        </c:ser>
        <c:ser>
          <c:idx val="3"/>
          <c:order val="3"/>
          <c:tx>
            <c:strRef>
              <c:f>Områder!$A$122</c:f>
              <c:strCache>
                <c:ptCount val="1"/>
                <c:pt idx="0">
                  <c:v>Groruddalen vest</c:v>
                </c:pt>
              </c:strCache>
            </c:strRef>
          </c:tx>
          <c:spPr>
            <a:solidFill>
              <a:srgbClr val="0F9D58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Områder!$B$122:$Q$122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171F-4049-A5DB-9204E7C941B4}"/>
            </c:ext>
          </c:extLst>
        </c:ser>
        <c:ser>
          <c:idx val="4"/>
          <c:order val="4"/>
          <c:tx>
            <c:strRef>
              <c:f>Områder!$A$123</c:f>
              <c:strCache>
                <c:ptCount val="1"/>
                <c:pt idx="0">
                  <c:v>Nordvest</c:v>
                </c:pt>
              </c:strCache>
            </c:strRef>
          </c:tx>
          <c:spPr>
            <a:solidFill>
              <a:srgbClr val="FF6D00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Områder!$B$123:$Q$123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171F-4049-A5DB-9204E7C941B4}"/>
            </c:ext>
          </c:extLst>
        </c:ser>
        <c:ser>
          <c:idx val="5"/>
          <c:order val="5"/>
          <c:tx>
            <c:strRef>
              <c:f>Områder!$A$124</c:f>
              <c:strCache>
                <c:ptCount val="1"/>
                <c:pt idx="0">
                  <c:v>Vest</c:v>
                </c:pt>
              </c:strCache>
            </c:strRef>
          </c:tx>
          <c:spPr>
            <a:solidFill>
              <a:srgbClr val="46BDC6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Områder!$B$124:$Q$124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171F-4049-A5DB-9204E7C941B4}"/>
            </c:ext>
          </c:extLst>
        </c:ser>
        <c:ser>
          <c:idx val="6"/>
          <c:order val="6"/>
          <c:tx>
            <c:strRef>
              <c:f>Områder!$A$125</c:f>
              <c:strCache>
                <c:ptCount val="1"/>
                <c:pt idx="0">
                  <c:v>Indre by øst</c:v>
                </c:pt>
              </c:strCache>
            </c:strRef>
          </c:tx>
          <c:spPr>
            <a:solidFill>
              <a:srgbClr val="AB30C4"/>
            </a:solidFill>
          </c:spPr>
          <c:invertIfNegative val="1"/>
          <c:cat>
            <c:strRef>
              <c:f>Områder!$B$118:$Q$118</c:f>
              <c:strCache>
                <c:ptCount val="16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IFA</c:v>
                </c:pt>
                <c:pt idx="14">
                  <c:v>Annet - inkl.</c:v>
                </c:pt>
                <c:pt idx="15">
                  <c:v>Totalt</c:v>
                </c:pt>
              </c:strCache>
            </c:strRef>
          </c:cat>
          <c:val>
            <c:numRef>
              <c:f>Områder!$B$125:$Q$125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171F-4049-A5DB-9204E7C94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505126"/>
        <c:axId val="408828599"/>
      </c:barChart>
      <c:catAx>
        <c:axId val="634505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408828599"/>
        <c:crosses val="autoZero"/>
        <c:auto val="1"/>
        <c:lblAlgn val="ctr"/>
        <c:lblOffset val="100"/>
        <c:noMultiLvlLbl val="1"/>
      </c:catAx>
      <c:valAx>
        <c:axId val="40882859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63450512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nb-NO"/>
              <a:t>Andel av tiden mellom 16.00 og 17.00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 til 17'!$B$76:$B$90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  <c:pt idx="14">
                  <c:v>Totalt</c:v>
                </c:pt>
              </c:strCache>
            </c:strRef>
          </c:cat>
          <c:val>
            <c:numRef>
              <c:f>'16 til 17'!$C$76:$C$90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FAD-40B4-92D2-50F13196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351133"/>
        <c:axId val="1162345251"/>
      </c:barChart>
      <c:catAx>
        <c:axId val="1217351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162345251"/>
        <c:crosses val="autoZero"/>
        <c:auto val="1"/>
        <c:lblAlgn val="ctr"/>
        <c:lblOffset val="100"/>
        <c:noMultiLvlLbl val="1"/>
      </c:catAx>
      <c:valAx>
        <c:axId val="11623452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21735113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'Etter 21'!$B$76:$B$90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  <c:pt idx="14">
                  <c:v>Totalt</c:v>
                </c:pt>
              </c:strCache>
            </c:strRef>
          </c:cat>
          <c:val>
            <c:numRef>
              <c:f>'Etter 21'!$C$76:$C$90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38-44E2-A18D-24F41064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382995"/>
        <c:axId val="1380653188"/>
      </c:barChart>
      <c:catAx>
        <c:axId val="19243829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380653188"/>
        <c:crosses val="autoZero"/>
        <c:auto val="1"/>
        <c:lblAlgn val="ctr"/>
        <c:lblOffset val="100"/>
        <c:noMultiLvlLbl val="1"/>
      </c:catAx>
      <c:valAx>
        <c:axId val="13806531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92438299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bar"/>
        <c:grouping val="percentStacked"/>
        <c:varyColors val="1"/>
        <c:ser>
          <c:idx val="0"/>
          <c:order val="0"/>
          <c:tx>
            <c:strRef>
              <c:f>'Etter 21'!$A$95</c:f>
              <c:strCache>
                <c:ptCount val="1"/>
                <c:pt idx="0">
                  <c:v>16.00 til 17.00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strRef>
              <c:f>'Etter 21'!$B$94:$O$94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21'!$B$95:$O$95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BA2-484D-A51B-A326E98271DA}"/>
            </c:ext>
          </c:extLst>
        </c:ser>
        <c:ser>
          <c:idx val="1"/>
          <c:order val="1"/>
          <c:tx>
            <c:strRef>
              <c:f>'Etter 21'!$A$96</c:f>
              <c:strCache>
                <c:ptCount val="1"/>
                <c:pt idx="0">
                  <c:v>Kjernetid</c:v>
                </c:pt>
              </c:strCache>
            </c:strRef>
          </c:tx>
          <c:spPr>
            <a:solidFill>
              <a:srgbClr val="DB4437"/>
            </a:solidFill>
          </c:spPr>
          <c:invertIfNegative val="1"/>
          <c:cat>
            <c:strRef>
              <c:f>'Etter 21'!$B$94:$O$94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21'!$B$96:$O$96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BA2-484D-A51B-A326E98271DA}"/>
            </c:ext>
          </c:extLst>
        </c:ser>
        <c:ser>
          <c:idx val="2"/>
          <c:order val="2"/>
          <c:tx>
            <c:strRef>
              <c:f>'Etter 21'!$A$97</c:f>
              <c:strCache>
                <c:ptCount val="1"/>
                <c:pt idx="0">
                  <c:v>Etter 21.00</c:v>
                </c:pt>
              </c:strCache>
            </c:strRef>
          </c:tx>
          <c:spPr>
            <a:solidFill>
              <a:srgbClr val="F4B400"/>
            </a:solidFill>
          </c:spPr>
          <c:invertIfNegative val="1"/>
          <c:cat>
            <c:strRef>
              <c:f>'Etter 21'!$B$94:$O$94</c:f>
              <c:strCache>
                <c:ptCount val="14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</c:strCache>
            </c:strRef>
          </c:cat>
          <c:val>
            <c:numRef>
              <c:f>'Etter 21'!$B$97:$O$97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BA2-484D-A51B-A326E982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0177904"/>
        <c:axId val="1596369820"/>
      </c:barChart>
      <c:catAx>
        <c:axId val="11101779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596369820"/>
        <c:crosses val="autoZero"/>
        <c:auto val="1"/>
        <c:lblAlgn val="ctr"/>
        <c:lblOffset val="100"/>
        <c:noMultiLvlLbl val="1"/>
      </c:catAx>
      <c:valAx>
        <c:axId val="159636982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11017790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nb-N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3366C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Fredag!$B$76:$B$90</c:f>
              <c:strCache>
                <c:ptCount val="15"/>
                <c:pt idx="0">
                  <c:v>Badminton</c:v>
                </c:pt>
                <c:pt idx="1">
                  <c:v>Basket</c:v>
                </c:pt>
                <c:pt idx="2">
                  <c:v>Cheerleading</c:v>
                </c:pt>
                <c:pt idx="3">
                  <c:v>Dans</c:v>
                </c:pt>
                <c:pt idx="4">
                  <c:v>Futsal</c:v>
                </c:pt>
                <c:pt idx="5">
                  <c:v>Gym og turn</c:v>
                </c:pt>
                <c:pt idx="6">
                  <c:v>Hockey</c:v>
                </c:pt>
                <c:pt idx="7">
                  <c:v>Håndball</c:v>
                </c:pt>
                <c:pt idx="8">
                  <c:v>Innebandy</c:v>
                </c:pt>
                <c:pt idx="9">
                  <c:v>Roller Derby</c:v>
                </c:pt>
                <c:pt idx="10">
                  <c:v>Ultimate Frisbee</c:v>
                </c:pt>
                <c:pt idx="11">
                  <c:v>Volleyball</c:v>
                </c:pt>
                <c:pt idx="12">
                  <c:v>Paraidrett</c:v>
                </c:pt>
                <c:pt idx="13">
                  <c:v>Annet - inkl.</c:v>
                </c:pt>
                <c:pt idx="14">
                  <c:v>Totalt</c:v>
                </c:pt>
              </c:strCache>
            </c:strRef>
          </c:cat>
          <c:val>
            <c:numRef>
              <c:f>Fredag!$C$76:$C$90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EF1-426F-8F1A-357D2D935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6389236"/>
        <c:axId val="1953735417"/>
      </c:barChart>
      <c:catAx>
        <c:axId val="18463892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953735417"/>
        <c:crosses val="autoZero"/>
        <c:auto val="1"/>
        <c:lblAlgn val="ctr"/>
        <c:lblOffset val="100"/>
        <c:noMultiLvlLbl val="1"/>
      </c:catAx>
      <c:valAx>
        <c:axId val="19537354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nb-NO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nb-NO"/>
          </a:p>
        </c:txPr>
        <c:crossAx val="184638923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125</xdr:row>
      <xdr:rowOff>76200</xdr:rowOff>
    </xdr:from>
    <xdr:ext cx="5715000" cy="3533775"/>
    <xdr:graphicFrame macro="">
      <xdr:nvGraphicFramePr>
        <xdr:cNvPr id="7" name="Chart 7" title="Diagram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73</xdr:row>
      <xdr:rowOff>19050</xdr:rowOff>
    </xdr:from>
    <xdr:ext cx="5715000" cy="3533775"/>
    <xdr:graphicFrame macro="">
      <xdr:nvGraphicFramePr>
        <xdr:cNvPr id="18" name="Chart 18" title="Diagram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73</xdr:row>
      <xdr:rowOff>19050</xdr:rowOff>
    </xdr:from>
    <xdr:ext cx="5715000" cy="3533775"/>
    <xdr:graphicFrame macro="">
      <xdr:nvGraphicFramePr>
        <xdr:cNvPr id="19" name="Chart 19" title="Diagram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533400</xdr:colOff>
      <xdr:row>97</xdr:row>
      <xdr:rowOff>180975</xdr:rowOff>
    </xdr:from>
    <xdr:ext cx="5715000" cy="3533775"/>
    <xdr:graphicFrame macro="">
      <xdr:nvGraphicFramePr>
        <xdr:cNvPr id="20" name="Chart 20" title="Diagram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73</xdr:row>
      <xdr:rowOff>19050</xdr:rowOff>
    </xdr:from>
    <xdr:ext cx="5715000" cy="3533775"/>
    <xdr:graphicFrame macro="">
      <xdr:nvGraphicFramePr>
        <xdr:cNvPr id="21" name="Chart 21" title="Diagram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AE1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4.453125" defaultRowHeight="15.75" customHeight="1" x14ac:dyDescent="0.25"/>
  <cols>
    <col min="1" max="1" width="19.81640625" customWidth="1"/>
    <col min="2" max="20" width="13.26953125" customWidth="1"/>
  </cols>
  <sheetData>
    <row r="1" spans="1:31" ht="34.5" customHeight="1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1" ht="13" x14ac:dyDescent="0.3">
      <c r="B2" s="3" t="s">
        <v>1</v>
      </c>
      <c r="C2" s="4" t="s">
        <v>2</v>
      </c>
      <c r="D2" s="5" t="s">
        <v>3</v>
      </c>
      <c r="E2" s="6" t="s">
        <v>5</v>
      </c>
      <c r="F2" s="7" t="s">
        <v>4</v>
      </c>
      <c r="G2" s="8" t="s">
        <v>8</v>
      </c>
      <c r="H2" s="9" t="s">
        <v>6</v>
      </c>
      <c r="I2" s="10" t="s">
        <v>7</v>
      </c>
      <c r="J2" s="11" t="s">
        <v>9</v>
      </c>
      <c r="K2" s="12" t="s">
        <v>11</v>
      </c>
      <c r="L2" s="13" t="s">
        <v>12</v>
      </c>
      <c r="M2" s="14" t="s">
        <v>10</v>
      </c>
      <c r="N2" s="15" t="s">
        <v>13</v>
      </c>
      <c r="O2" s="16" t="s">
        <v>14</v>
      </c>
      <c r="P2" s="16" t="s">
        <v>15</v>
      </c>
      <c r="Q2" s="17" t="s">
        <v>80</v>
      </c>
      <c r="R2" s="18" t="s">
        <v>17</v>
      </c>
      <c r="T2" s="18" t="s">
        <v>18</v>
      </c>
    </row>
    <row r="3" spans="1:31" ht="13" x14ac:dyDescent="0.3">
      <c r="A3" s="18" t="s">
        <v>81</v>
      </c>
      <c r="C3" s="19"/>
      <c r="F3" s="19"/>
      <c r="G3" s="19"/>
      <c r="H3" s="19"/>
      <c r="I3" s="19"/>
      <c r="J3" s="19"/>
      <c r="M3" s="19"/>
    </row>
    <row r="4" spans="1:31" ht="12.5" x14ac:dyDescent="0.25">
      <c r="A4" s="19" t="s">
        <v>20</v>
      </c>
      <c r="B4" s="20" t="e">
        <f>#REF!</f>
        <v>#REF!</v>
      </c>
      <c r="C4" s="20" t="e">
        <f>#REF!</f>
        <v>#REF!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H4" s="20" t="e">
        <f>#REF!</f>
        <v>#REF!</v>
      </c>
      <c r="I4" s="20" t="e">
        <f>#REF!</f>
        <v>#REF!</v>
      </c>
      <c r="J4" s="20" t="e">
        <f>#REF!</f>
        <v>#REF!</v>
      </c>
      <c r="K4" s="20" t="e">
        <f>#REF!</f>
        <v>#REF!</v>
      </c>
      <c r="L4" s="20" t="e">
        <f>#REF!</f>
        <v>#REF!</v>
      </c>
      <c r="M4" s="20" t="e">
        <f>#REF!</f>
        <v>#REF!</v>
      </c>
      <c r="N4" s="20" t="e">
        <f>#REF!</f>
        <v>#REF!</v>
      </c>
      <c r="O4" s="20" t="e">
        <f>'Oversikt IFA'!P4</f>
        <v>#REF!</v>
      </c>
      <c r="P4" s="20" t="e">
        <f>#REF!</f>
        <v>#REF!</v>
      </c>
      <c r="Q4" s="21" t="e">
        <f t="shared" ref="Q4:Q10" si="0">SUM(B4:P4)</f>
        <v>#REF!</v>
      </c>
      <c r="R4" s="22" t="e">
        <f>IF(Q4&gt;9.5,Q4,9.5)</f>
        <v>#REF!</v>
      </c>
      <c r="S4" s="23" t="e">
        <f t="shared" ref="S4:S10" si="1">IF(R4&gt;Q4,"LEDIG","OK")</f>
        <v>#REF!</v>
      </c>
      <c r="T4" s="24" t="e">
        <f>(SUM(B4,D4:P4)*2)+C4</f>
        <v>#REF!</v>
      </c>
      <c r="V4" s="25" t="e">
        <f>Q4-R4</f>
        <v>#REF!</v>
      </c>
    </row>
    <row r="5" spans="1:31" ht="12.5" x14ac:dyDescent="0.25">
      <c r="A5" s="19" t="s">
        <v>35</v>
      </c>
      <c r="B5" s="25" t="e">
        <f>#REF!</f>
        <v>#REF!</v>
      </c>
      <c r="C5" s="25" t="e">
        <f>#REF!</f>
        <v>#REF!</v>
      </c>
      <c r="D5" s="25" t="e">
        <f>#REF!</f>
        <v>#REF!</v>
      </c>
      <c r="E5" s="25" t="e">
        <f>#REF!</f>
        <v>#REF!</v>
      </c>
      <c r="F5" s="25" t="e">
        <f>#REF!</f>
        <v>#REF!</v>
      </c>
      <c r="G5" s="25" t="e">
        <f>#REF!</f>
        <v>#REF!</v>
      </c>
      <c r="H5" s="25" t="e">
        <f>#REF!</f>
        <v>#REF!</v>
      </c>
      <c r="I5" s="25" t="e">
        <f>#REF!</f>
        <v>#REF!</v>
      </c>
      <c r="J5" s="25" t="e">
        <f>#REF!</f>
        <v>#REF!</v>
      </c>
      <c r="K5" s="25" t="e">
        <f>#REF!</f>
        <v>#REF!</v>
      </c>
      <c r="L5" s="25" t="e">
        <f>#REF!</f>
        <v>#REF!</v>
      </c>
      <c r="M5" s="25" t="e">
        <f>#REF!</f>
        <v>#REF!</v>
      </c>
      <c r="N5" s="25" t="e">
        <f>#REF!</f>
        <v>#REF!</v>
      </c>
      <c r="O5" s="25" t="e">
        <f>'Oversikt IFA'!P18</f>
        <v>#REF!</v>
      </c>
      <c r="P5" s="25" t="e">
        <f>#REF!</f>
        <v>#REF!</v>
      </c>
      <c r="Q5" s="21" t="e">
        <f t="shared" si="0"/>
        <v>#REF!</v>
      </c>
      <c r="R5" s="22" t="e">
        <f>IF(Q5&gt;32,Q5,32)</f>
        <v>#REF!</v>
      </c>
      <c r="S5" s="23" t="e">
        <f t="shared" si="1"/>
        <v>#REF!</v>
      </c>
      <c r="T5" s="24">
        <v>32</v>
      </c>
    </row>
    <row r="6" spans="1:31" ht="12.5" x14ac:dyDescent="0.25">
      <c r="A6" s="19" t="s">
        <v>36</v>
      </c>
      <c r="B6" s="25" t="e">
        <f>#REF!</f>
        <v>#REF!</v>
      </c>
      <c r="C6" s="25" t="e">
        <f>#REF!</f>
        <v>#REF!</v>
      </c>
      <c r="D6" s="25" t="e">
        <f>#REF!</f>
        <v>#REF!</v>
      </c>
      <c r="E6" s="25" t="e">
        <f>#REF!</f>
        <v>#REF!</v>
      </c>
      <c r="F6" s="25" t="e">
        <f>#REF!</f>
        <v>#REF!</v>
      </c>
      <c r="G6" s="25" t="e">
        <f>#REF!</f>
        <v>#REF!</v>
      </c>
      <c r="H6" s="25" t="e">
        <f>#REF!</f>
        <v>#REF!</v>
      </c>
      <c r="I6" s="25" t="e">
        <f>#REF!</f>
        <v>#REF!</v>
      </c>
      <c r="J6" s="25" t="e">
        <f>#REF!</f>
        <v>#REF!</v>
      </c>
      <c r="K6" s="25" t="e">
        <f>#REF!</f>
        <v>#REF!</v>
      </c>
      <c r="L6" s="25" t="e">
        <f>#REF!</f>
        <v>#REF!</v>
      </c>
      <c r="M6" s="25" t="e">
        <f>#REF!</f>
        <v>#REF!</v>
      </c>
      <c r="N6" s="25" t="e">
        <f>#REF!</f>
        <v>#REF!</v>
      </c>
      <c r="O6" s="25" t="e">
        <f>'Oversikt IFA'!P19</f>
        <v>#REF!</v>
      </c>
      <c r="P6" s="25" t="e">
        <f>#REF!</f>
        <v>#REF!</v>
      </c>
      <c r="Q6" s="21" t="e">
        <f t="shared" si="0"/>
        <v>#REF!</v>
      </c>
      <c r="R6" s="22">
        <v>32</v>
      </c>
      <c r="S6" s="23" t="e">
        <f t="shared" si="1"/>
        <v>#REF!</v>
      </c>
      <c r="T6" s="24">
        <v>32</v>
      </c>
    </row>
    <row r="7" spans="1:31" ht="12.5" x14ac:dyDescent="0.25">
      <c r="A7" s="19" t="s">
        <v>49</v>
      </c>
      <c r="B7" s="25" t="e">
        <f>#REF!</f>
        <v>#REF!</v>
      </c>
      <c r="C7" s="25" t="e">
        <f>#REF!</f>
        <v>#REF!</v>
      </c>
      <c r="D7" s="25" t="e">
        <f>#REF!</f>
        <v>#REF!</v>
      </c>
      <c r="E7" s="25" t="e">
        <f>#REF!</f>
        <v>#REF!</v>
      </c>
      <c r="F7" s="25" t="e">
        <f>#REF!</f>
        <v>#REF!</v>
      </c>
      <c r="G7" s="25" t="e">
        <f>#REF!</f>
        <v>#REF!</v>
      </c>
      <c r="H7" s="25" t="e">
        <f>#REF!</f>
        <v>#REF!</v>
      </c>
      <c r="I7" s="25" t="e">
        <f>#REF!</f>
        <v>#REF!</v>
      </c>
      <c r="J7" s="25" t="e">
        <f>#REF!</f>
        <v>#REF!</v>
      </c>
      <c r="K7" s="25" t="e">
        <f>#REF!</f>
        <v>#REF!</v>
      </c>
      <c r="L7" s="25" t="e">
        <f>#REF!</f>
        <v>#REF!</v>
      </c>
      <c r="M7" s="25" t="e">
        <f>#REF!</f>
        <v>#REF!</v>
      </c>
      <c r="N7" s="25" t="e">
        <f>#REF!</f>
        <v>#REF!</v>
      </c>
      <c r="O7" s="25" t="e">
        <f>'Oversikt IFA'!P32</f>
        <v>#REF!</v>
      </c>
      <c r="P7" s="25" t="e">
        <f>#REF!</f>
        <v>#REF!</v>
      </c>
      <c r="Q7" s="21" t="e">
        <f t="shared" si="0"/>
        <v>#REF!</v>
      </c>
      <c r="R7" s="22">
        <v>32</v>
      </c>
      <c r="S7" s="23" t="e">
        <f t="shared" si="1"/>
        <v>#REF!</v>
      </c>
      <c r="T7" s="24">
        <v>32</v>
      </c>
    </row>
    <row r="8" spans="1:31" ht="12.5" x14ac:dyDescent="0.25">
      <c r="A8" s="19" t="s">
        <v>61</v>
      </c>
      <c r="B8" s="25" t="e">
        <f>#REF!</f>
        <v>#REF!</v>
      </c>
      <c r="C8" s="25" t="e">
        <f>#REF!</f>
        <v>#REF!</v>
      </c>
      <c r="D8" s="25" t="e">
        <f>#REF!</f>
        <v>#REF!</v>
      </c>
      <c r="E8" s="25" t="e">
        <f>#REF!</f>
        <v>#REF!</v>
      </c>
      <c r="F8" s="25" t="e">
        <f>#REF!</f>
        <v>#REF!</v>
      </c>
      <c r="G8" s="25" t="e">
        <f>#REF!</f>
        <v>#REF!</v>
      </c>
      <c r="H8" s="25" t="e">
        <f>#REF!</f>
        <v>#REF!</v>
      </c>
      <c r="I8" s="25" t="e">
        <f>#REF!</f>
        <v>#REF!</v>
      </c>
      <c r="J8" s="25" t="e">
        <f>#REF!</f>
        <v>#REF!</v>
      </c>
      <c r="K8" s="25" t="e">
        <f>#REF!</f>
        <v>#REF!</v>
      </c>
      <c r="L8" s="25" t="e">
        <f>#REF!</f>
        <v>#REF!</v>
      </c>
      <c r="M8" s="25" t="e">
        <f>#REF!</f>
        <v>#REF!</v>
      </c>
      <c r="N8" s="25" t="e">
        <f>#REF!</f>
        <v>#REF!</v>
      </c>
      <c r="O8" s="25" t="e">
        <f>'Oversikt IFA'!P44</f>
        <v>#REF!</v>
      </c>
      <c r="P8" s="25" t="e">
        <f>#REF!</f>
        <v>#REF!</v>
      </c>
      <c r="Q8" s="21" t="e">
        <f t="shared" si="0"/>
        <v>#REF!</v>
      </c>
      <c r="R8" s="22">
        <v>32</v>
      </c>
      <c r="S8" s="23" t="e">
        <f t="shared" si="1"/>
        <v>#REF!</v>
      </c>
      <c r="T8" s="24">
        <v>32</v>
      </c>
    </row>
    <row r="9" spans="1:31" ht="12.5" x14ac:dyDescent="0.25">
      <c r="A9" s="19" t="s">
        <v>79</v>
      </c>
      <c r="B9" s="25" t="e">
        <f>#REF!</f>
        <v>#REF!</v>
      </c>
      <c r="C9" s="25" t="e">
        <f>#REF!</f>
        <v>#REF!</v>
      </c>
      <c r="D9" s="25" t="e">
        <f>#REF!</f>
        <v>#REF!</v>
      </c>
      <c r="E9" s="25" t="e">
        <f>#REF!</f>
        <v>#REF!</v>
      </c>
      <c r="F9" s="25" t="e">
        <f>#REF!</f>
        <v>#REF!</v>
      </c>
      <c r="G9" s="25" t="e">
        <f>#REF!</f>
        <v>#REF!</v>
      </c>
      <c r="H9" s="25" t="e">
        <f>#REF!</f>
        <v>#REF!</v>
      </c>
      <c r="I9" s="25" t="e">
        <f>#REF!</f>
        <v>#REF!</v>
      </c>
      <c r="J9" s="25" t="e">
        <f>#REF!</f>
        <v>#REF!</v>
      </c>
      <c r="K9" s="25" t="e">
        <f>#REF!</f>
        <v>#REF!</v>
      </c>
      <c r="L9" s="25" t="e">
        <f>#REF!</f>
        <v>#REF!</v>
      </c>
      <c r="M9" s="25" t="e">
        <f>#REF!</f>
        <v>#REF!</v>
      </c>
      <c r="N9" s="25" t="e">
        <f>#REF!</f>
        <v>#REF!</v>
      </c>
      <c r="O9" s="25" t="e">
        <f>'Oversikt IFA'!P62</f>
        <v>#REF!</v>
      </c>
      <c r="P9" s="25" t="e">
        <f>#REF!</f>
        <v>#REF!</v>
      </c>
      <c r="Q9" s="21" t="e">
        <f t="shared" si="0"/>
        <v>#REF!</v>
      </c>
      <c r="R9" s="22">
        <v>32</v>
      </c>
      <c r="S9" s="23" t="e">
        <f t="shared" si="1"/>
        <v>#REF!</v>
      </c>
      <c r="T9" s="24">
        <v>32</v>
      </c>
    </row>
    <row r="10" spans="1:31" ht="12.5" x14ac:dyDescent="0.25">
      <c r="A10" s="19" t="s">
        <v>83</v>
      </c>
      <c r="B10" s="25" t="e">
        <f>Årvoll!#REF!</f>
        <v>#REF!</v>
      </c>
      <c r="C10" s="25" t="e">
        <f>Årvoll!#REF!</f>
        <v>#REF!</v>
      </c>
      <c r="D10" s="25" t="e">
        <f>Årvoll!#REF!</f>
        <v>#REF!</v>
      </c>
      <c r="E10" s="25" t="e">
        <f>Årvoll!#REF!</f>
        <v>#REF!</v>
      </c>
      <c r="F10" s="25" t="e">
        <f>Årvoll!#REF!</f>
        <v>#REF!</v>
      </c>
      <c r="G10" s="25" t="e">
        <f>Årvoll!#REF!</f>
        <v>#REF!</v>
      </c>
      <c r="H10" s="25" t="e">
        <f>Årvoll!#REF!</f>
        <v>#REF!</v>
      </c>
      <c r="I10" s="25" t="e">
        <f>Årvoll!#REF!</f>
        <v>#REF!</v>
      </c>
      <c r="J10" s="25" t="e">
        <f>Årvoll!#REF!</f>
        <v>#REF!</v>
      </c>
      <c r="K10" s="25" t="e">
        <f>Årvoll!#REF!</f>
        <v>#REF!</v>
      </c>
      <c r="L10" s="25" t="e">
        <f>Årvoll!#REF!</f>
        <v>#REF!</v>
      </c>
      <c r="M10" s="25" t="e">
        <f>Årvoll!#REF!</f>
        <v>#REF!</v>
      </c>
      <c r="N10" s="25" t="e">
        <f>Årvoll!#REF!</f>
        <v>#REF!</v>
      </c>
      <c r="O10" s="25" t="e">
        <f>'Oversikt IFA'!P65</f>
        <v>#REF!</v>
      </c>
      <c r="P10" s="25" t="e">
        <f>Årvoll!#REF!</f>
        <v>#REF!</v>
      </c>
      <c r="Q10" s="21" t="e">
        <f t="shared" si="0"/>
        <v>#REF!</v>
      </c>
      <c r="R10" s="22">
        <v>32</v>
      </c>
      <c r="S10" s="23" t="e">
        <f t="shared" si="1"/>
        <v>#REF!</v>
      </c>
      <c r="T10" s="24">
        <v>32</v>
      </c>
    </row>
    <row r="11" spans="1:31" ht="13" x14ac:dyDescent="0.3">
      <c r="A11" s="26" t="s">
        <v>87</v>
      </c>
      <c r="B11" s="27" t="e">
        <f t="shared" ref="B11:P11" si="2">SUM(B3:B10)</f>
        <v>#REF!</v>
      </c>
      <c r="C11" s="27" t="e">
        <f t="shared" si="2"/>
        <v>#REF!</v>
      </c>
      <c r="D11" s="27" t="e">
        <f t="shared" si="2"/>
        <v>#REF!</v>
      </c>
      <c r="E11" s="27" t="e">
        <f t="shared" si="2"/>
        <v>#REF!</v>
      </c>
      <c r="F11" s="27" t="e">
        <f t="shared" si="2"/>
        <v>#REF!</v>
      </c>
      <c r="G11" s="27" t="e">
        <f t="shared" si="2"/>
        <v>#REF!</v>
      </c>
      <c r="H11" s="27" t="e">
        <f t="shared" si="2"/>
        <v>#REF!</v>
      </c>
      <c r="I11" s="27" t="e">
        <f t="shared" si="2"/>
        <v>#REF!</v>
      </c>
      <c r="J11" s="27" t="e">
        <f t="shared" si="2"/>
        <v>#REF!</v>
      </c>
      <c r="K11" s="27" t="e">
        <f t="shared" si="2"/>
        <v>#REF!</v>
      </c>
      <c r="L11" s="27" t="e">
        <f t="shared" si="2"/>
        <v>#REF!</v>
      </c>
      <c r="M11" s="27" t="e">
        <f t="shared" si="2"/>
        <v>#REF!</v>
      </c>
      <c r="N11" s="27" t="e">
        <f t="shared" si="2"/>
        <v>#REF!</v>
      </c>
      <c r="O11" s="27" t="e">
        <f t="shared" si="2"/>
        <v>#REF!</v>
      </c>
      <c r="P11" s="27" t="e">
        <f t="shared" si="2"/>
        <v>#REF!</v>
      </c>
      <c r="Q11" s="27" t="e">
        <f>C11+H11+I11+J11+M11</f>
        <v>#REF!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3" x14ac:dyDescent="0.3">
      <c r="A12" s="18"/>
      <c r="B12" s="29" t="e">
        <f t="shared" ref="B12:P12" si="3">B11/SUM($Q$4:$Q$10)</f>
        <v>#REF!</v>
      </c>
      <c r="C12" s="29" t="e">
        <f t="shared" si="3"/>
        <v>#REF!</v>
      </c>
      <c r="D12" s="29" t="e">
        <f t="shared" si="3"/>
        <v>#REF!</v>
      </c>
      <c r="E12" s="29" t="e">
        <f t="shared" si="3"/>
        <v>#REF!</v>
      </c>
      <c r="F12" s="29" t="e">
        <f t="shared" si="3"/>
        <v>#REF!</v>
      </c>
      <c r="G12" s="29" t="e">
        <f t="shared" si="3"/>
        <v>#REF!</v>
      </c>
      <c r="H12" s="29" t="e">
        <f t="shared" si="3"/>
        <v>#REF!</v>
      </c>
      <c r="I12" s="29" t="e">
        <f t="shared" si="3"/>
        <v>#REF!</v>
      </c>
      <c r="J12" s="29" t="e">
        <f t="shared" si="3"/>
        <v>#REF!</v>
      </c>
      <c r="K12" s="29" t="e">
        <f t="shared" si="3"/>
        <v>#REF!</v>
      </c>
      <c r="L12" s="29" t="e">
        <f t="shared" si="3"/>
        <v>#REF!</v>
      </c>
      <c r="M12" s="29" t="e">
        <f t="shared" si="3"/>
        <v>#REF!</v>
      </c>
      <c r="N12" s="29" t="e">
        <f t="shared" si="3"/>
        <v>#REF!</v>
      </c>
      <c r="O12" s="29" t="e">
        <f t="shared" si="3"/>
        <v>#REF!</v>
      </c>
      <c r="P12" s="29" t="e">
        <f t="shared" si="3"/>
        <v>#REF!</v>
      </c>
      <c r="Q12" s="29" t="e">
        <f t="shared" ref="Q12:Q15" si="4">SUM(B12:P12)</f>
        <v>#REF!</v>
      </c>
    </row>
    <row r="13" spans="1:31" ht="13" x14ac:dyDescent="0.3">
      <c r="A13" s="18"/>
      <c r="C13" s="30" t="e">
        <f>C11/(C11+H11+I11+J11+M11)</f>
        <v>#REF!</v>
      </c>
      <c r="F13" s="19"/>
      <c r="G13" s="19"/>
      <c r="H13" s="30" t="e">
        <f>H11/(C11+H11+I11+J11+M11)</f>
        <v>#REF!</v>
      </c>
      <c r="I13" s="30" t="e">
        <f>I11/(C11+H11+I11+J11+M11)</f>
        <v>#REF!</v>
      </c>
      <c r="J13" s="30" t="e">
        <f>J11/(C11+H11+I11+J11+M11)</f>
        <v>#REF!</v>
      </c>
      <c r="M13" s="30" t="e">
        <f>M11/(C11+H11+I11+J11+M11)</f>
        <v>#REF!</v>
      </c>
      <c r="Q13" t="e">
        <f t="shared" si="4"/>
        <v>#REF!</v>
      </c>
    </row>
    <row r="14" spans="1:31" ht="13" x14ac:dyDescent="0.3">
      <c r="A14" s="31"/>
      <c r="B14" s="29"/>
      <c r="C14" s="30">
        <v>0.15790000000000001</v>
      </c>
      <c r="D14" s="29"/>
      <c r="E14" s="29"/>
      <c r="F14" s="30"/>
      <c r="G14" s="30"/>
      <c r="H14" s="30">
        <v>0</v>
      </c>
      <c r="I14" s="30">
        <v>0.68420000000000003</v>
      </c>
      <c r="J14" s="30">
        <v>0.15790000000000001</v>
      </c>
      <c r="K14" s="29"/>
      <c r="L14" s="29"/>
      <c r="M14" s="30">
        <v>0</v>
      </c>
      <c r="N14" s="29"/>
      <c r="O14" s="29"/>
      <c r="P14" s="29"/>
      <c r="Q14" s="29">
        <f t="shared" si="4"/>
        <v>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ht="13" x14ac:dyDescent="0.3">
      <c r="A15" s="18"/>
      <c r="C15" s="24" t="e">
        <f>(C13-C14)*Q11</f>
        <v>#REF!</v>
      </c>
      <c r="F15" s="19"/>
      <c r="G15" s="19"/>
      <c r="H15" s="24" t="e">
        <f>(H13-H14)*Q11</f>
        <v>#REF!</v>
      </c>
      <c r="I15" s="24" t="e">
        <f>(I13-I14)*Q11</f>
        <v>#REF!</v>
      </c>
      <c r="J15" s="24" t="e">
        <f>(J13-J14)*Q11</f>
        <v>#REF!</v>
      </c>
      <c r="M15" s="24" t="e">
        <f>(M13-M14)*Q11</f>
        <v>#REF!</v>
      </c>
      <c r="Q15" t="e">
        <f t="shared" si="4"/>
        <v>#REF!</v>
      </c>
    </row>
    <row r="16" spans="1:31" ht="13" x14ac:dyDescent="0.3">
      <c r="A16" s="18"/>
      <c r="C16" s="19"/>
      <c r="F16" s="19"/>
      <c r="G16" s="19"/>
      <c r="H16" s="19"/>
      <c r="I16" s="19"/>
      <c r="J16" s="19"/>
      <c r="M16" s="19"/>
    </row>
    <row r="17" spans="1:31" ht="13" x14ac:dyDescent="0.3">
      <c r="A17" s="18" t="s">
        <v>88</v>
      </c>
      <c r="C17" s="19"/>
      <c r="F17" s="19"/>
      <c r="G17" s="19"/>
      <c r="H17" s="19"/>
      <c r="I17" s="19"/>
      <c r="J17" s="19"/>
      <c r="M17" s="19"/>
    </row>
    <row r="18" spans="1:31" ht="12.5" x14ac:dyDescent="0.25">
      <c r="A18" s="19" t="s">
        <v>44</v>
      </c>
      <c r="B18" s="25" t="e">
        <f>#REF!</f>
        <v>#REF!</v>
      </c>
      <c r="C18" s="25" t="e">
        <f>#REF!</f>
        <v>#REF!</v>
      </c>
      <c r="D18" s="25" t="e">
        <f>#REF!</f>
        <v>#REF!</v>
      </c>
      <c r="E18" s="25" t="e">
        <f>#REF!</f>
        <v>#REF!</v>
      </c>
      <c r="F18" s="25" t="e">
        <f>#REF!</f>
        <v>#REF!</v>
      </c>
      <c r="G18" s="25" t="e">
        <f>#REF!</f>
        <v>#REF!</v>
      </c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'Oversikt IFA'!P27</f>
        <v>#REF!</v>
      </c>
      <c r="P18" s="25" t="e">
        <f>#REF!</f>
        <v>#REF!</v>
      </c>
      <c r="Q18" s="21" t="e">
        <f t="shared" ref="Q18:Q25" si="5">SUM(B18:P18)</f>
        <v>#REF!</v>
      </c>
      <c r="R18" s="22">
        <v>32</v>
      </c>
      <c r="S18" s="23" t="e">
        <f t="shared" ref="S18:S25" si="6">IF(R18&gt;Q18,"LEDIG","OK")</f>
        <v>#REF!</v>
      </c>
      <c r="T18" s="24">
        <v>32</v>
      </c>
    </row>
    <row r="19" spans="1:31" ht="12.5" x14ac:dyDescent="0.25">
      <c r="A19" s="19" t="s">
        <v>46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'Oversikt IFA'!P29</f>
        <v>#REF!</v>
      </c>
      <c r="P19" s="25" t="e">
        <f>#REF!</f>
        <v>#REF!</v>
      </c>
      <c r="Q19" s="21" t="e">
        <f t="shared" si="5"/>
        <v>#REF!</v>
      </c>
      <c r="R19" s="22">
        <v>32</v>
      </c>
      <c r="S19" s="23" t="e">
        <f t="shared" si="6"/>
        <v>#REF!</v>
      </c>
      <c r="T19" s="24">
        <v>32</v>
      </c>
    </row>
    <row r="20" spans="1:31" ht="12.5" x14ac:dyDescent="0.25">
      <c r="A20" s="19" t="s">
        <v>50</v>
      </c>
      <c r="B20" s="25" t="e">
        <f>#REF!</f>
        <v>#REF!</v>
      </c>
      <c r="C20" s="25" t="e">
        <f>#REF!</f>
        <v>#REF!</v>
      </c>
      <c r="D20" s="25" t="e">
        <f>#REF!</f>
        <v>#REF!</v>
      </c>
      <c r="E20" s="25" t="e">
        <f>#REF!</f>
        <v>#REF!</v>
      </c>
      <c r="F20" s="25" t="e">
        <f>#REF!</f>
        <v>#REF!</v>
      </c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 t="e">
        <f>#REF!</f>
        <v>#REF!</v>
      </c>
      <c r="N20" s="25" t="e">
        <f>#REF!</f>
        <v>#REF!</v>
      </c>
      <c r="O20" s="25" t="e">
        <f>'Oversikt IFA'!P33</f>
        <v>#REF!</v>
      </c>
      <c r="P20" s="25" t="e">
        <f>#REF!</f>
        <v>#REF!</v>
      </c>
      <c r="Q20" s="21" t="e">
        <f t="shared" si="5"/>
        <v>#REF!</v>
      </c>
      <c r="R20" s="22">
        <v>32</v>
      </c>
      <c r="S20" s="23" t="e">
        <f t="shared" si="6"/>
        <v>#REF!</v>
      </c>
      <c r="T20" s="24">
        <v>32</v>
      </c>
    </row>
    <row r="21" spans="1:31" ht="12.5" x14ac:dyDescent="0.25">
      <c r="A21" s="19" t="s">
        <v>62</v>
      </c>
      <c r="B21" s="25" t="e">
        <f>#REF!</f>
        <v>#REF!</v>
      </c>
      <c r="C21" s="25" t="e">
        <f>#REF!</f>
        <v>#REF!</v>
      </c>
      <c r="D21" s="25" t="e">
        <f>#REF!</f>
        <v>#REF!</v>
      </c>
      <c r="E21" s="25" t="e">
        <f>#REF!</f>
        <v>#REF!</v>
      </c>
      <c r="F21" s="25" t="e">
        <f>#REF!</f>
        <v>#REF!</v>
      </c>
      <c r="G21" s="25" t="e">
        <f>#REF!</f>
        <v>#REF!</v>
      </c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'Oversikt IFA'!P45</f>
        <v>#REF!</v>
      </c>
      <c r="P21" s="25" t="e">
        <f>#REF!</f>
        <v>#REF!</v>
      </c>
      <c r="Q21" s="21" t="e">
        <f t="shared" si="5"/>
        <v>#REF!</v>
      </c>
      <c r="R21" s="22">
        <v>32</v>
      </c>
      <c r="S21" s="23" t="e">
        <f t="shared" si="6"/>
        <v>#REF!</v>
      </c>
      <c r="T21" s="24">
        <v>32</v>
      </c>
    </row>
    <row r="22" spans="1:31" ht="12.5" x14ac:dyDescent="0.25">
      <c r="A22" s="19" t="s">
        <v>63</v>
      </c>
      <c r="B22" s="25" t="e">
        <f>'Nordbyen turn'!#REF!</f>
        <v>#REF!</v>
      </c>
      <c r="C22" s="25" t="e">
        <f>'Nordbyen turn'!#REF!</f>
        <v>#REF!</v>
      </c>
      <c r="D22" s="25" t="e">
        <f>'Nordbyen turn'!#REF!</f>
        <v>#REF!</v>
      </c>
      <c r="E22" s="25" t="e">
        <f>'Nordbyen turn'!#REF!</f>
        <v>#REF!</v>
      </c>
      <c r="F22" s="25" t="e">
        <f>'Nordbyen turn'!#REF!</f>
        <v>#REF!</v>
      </c>
      <c r="G22" s="25" t="e">
        <f>'Nordbyen turn'!#REF!</f>
        <v>#REF!</v>
      </c>
      <c r="H22" s="25" t="e">
        <f>'Nordbyen turn'!#REF!</f>
        <v>#REF!</v>
      </c>
      <c r="I22" s="25" t="e">
        <f>'Nordbyen turn'!#REF!</f>
        <v>#REF!</v>
      </c>
      <c r="J22" s="25" t="e">
        <f>'Nordbyen turn'!#REF!</f>
        <v>#REF!</v>
      </c>
      <c r="K22" s="25" t="e">
        <f>'Nordbyen turn'!#REF!</f>
        <v>#REF!</v>
      </c>
      <c r="L22" s="25" t="e">
        <f>'Nordbyen turn'!#REF!</f>
        <v>#REF!</v>
      </c>
      <c r="M22" s="25" t="e">
        <f>'Nordbyen turn'!#REF!</f>
        <v>#REF!</v>
      </c>
      <c r="N22" s="25" t="e">
        <f>'Nordbyen turn'!#REF!</f>
        <v>#REF!</v>
      </c>
      <c r="O22" s="25" t="e">
        <f>'Oversikt IFA'!P46</f>
        <v>#REF!</v>
      </c>
      <c r="P22" s="25" t="e">
        <f>'Nordbyen turn'!#REF!</f>
        <v>#REF!</v>
      </c>
      <c r="Q22" s="21" t="e">
        <f t="shared" si="5"/>
        <v>#REF!</v>
      </c>
      <c r="R22" s="22">
        <v>32</v>
      </c>
      <c r="S22" s="23" t="e">
        <f t="shared" si="6"/>
        <v>#REF!</v>
      </c>
      <c r="T22" s="24">
        <v>32</v>
      </c>
    </row>
    <row r="23" spans="1:31" ht="12.5" x14ac:dyDescent="0.25">
      <c r="A23" s="19" t="s">
        <v>70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'Oversikt IFA'!P53</f>
        <v>#REF!</v>
      </c>
      <c r="P23" s="25" t="e">
        <f>#REF!</f>
        <v>#REF!</v>
      </c>
      <c r="Q23" s="21" t="e">
        <f t="shared" si="5"/>
        <v>#REF!</v>
      </c>
      <c r="R23" s="22">
        <v>32</v>
      </c>
      <c r="S23" s="23" t="e">
        <f t="shared" si="6"/>
        <v>#REF!</v>
      </c>
      <c r="T23" s="24">
        <v>32</v>
      </c>
    </row>
    <row r="24" spans="1:31" ht="12.5" x14ac:dyDescent="0.25">
      <c r="A24" s="19" t="s">
        <v>71</v>
      </c>
      <c r="B24" s="25" t="e">
        <f>Romsås!#REF!</f>
        <v>#REF!</v>
      </c>
      <c r="C24" s="25" t="e">
        <f>Romsås!#REF!</f>
        <v>#REF!</v>
      </c>
      <c r="D24" s="25" t="e">
        <f>Romsås!#REF!</f>
        <v>#REF!</v>
      </c>
      <c r="E24" s="25" t="e">
        <f>Romsås!#REF!</f>
        <v>#REF!</v>
      </c>
      <c r="F24" s="25" t="e">
        <f>Romsås!#REF!</f>
        <v>#REF!</v>
      </c>
      <c r="G24" s="25" t="e">
        <f>Romsås!#REF!</f>
        <v>#REF!</v>
      </c>
      <c r="H24" s="25" t="e">
        <f>Romsås!#REF!</f>
        <v>#REF!</v>
      </c>
      <c r="I24" s="25" t="e">
        <f>Romsås!#REF!</f>
        <v>#REF!</v>
      </c>
      <c r="J24" s="25" t="e">
        <f>Romsås!#REF!</f>
        <v>#REF!</v>
      </c>
      <c r="K24" s="25" t="e">
        <f>Romsås!#REF!</f>
        <v>#REF!</v>
      </c>
      <c r="L24" s="25" t="e">
        <f>Romsås!#REF!</f>
        <v>#REF!</v>
      </c>
      <c r="M24" s="25" t="e">
        <f>Romsås!#REF!</f>
        <v>#REF!</v>
      </c>
      <c r="N24" s="25" t="e">
        <f>Romsås!#REF!</f>
        <v>#REF!</v>
      </c>
      <c r="O24" s="25" t="e">
        <f>'Oversikt IFA'!P54</f>
        <v>#REF!</v>
      </c>
      <c r="P24" s="25" t="e">
        <f>Romsås!#REF!</f>
        <v>#REF!</v>
      </c>
      <c r="Q24" s="21" t="e">
        <f t="shared" si="5"/>
        <v>#REF!</v>
      </c>
      <c r="R24" s="22">
        <v>28.5</v>
      </c>
      <c r="S24" s="23" t="e">
        <f t="shared" si="6"/>
        <v>#REF!</v>
      </c>
      <c r="T24" s="24">
        <v>28.5</v>
      </c>
    </row>
    <row r="25" spans="1:31" ht="12.5" x14ac:dyDescent="0.25">
      <c r="A25" s="19" t="s">
        <v>73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'Oversikt IFA'!P56</f>
        <v>#REF!</v>
      </c>
      <c r="P25" s="25" t="e">
        <f>#REF!</f>
        <v>#REF!</v>
      </c>
      <c r="Q25" s="21" t="e">
        <f t="shared" si="5"/>
        <v>#REF!</v>
      </c>
      <c r="R25" s="22">
        <v>32</v>
      </c>
      <c r="S25" s="23" t="e">
        <f t="shared" si="6"/>
        <v>#REF!</v>
      </c>
      <c r="T25" s="24">
        <v>32</v>
      </c>
    </row>
    <row r="26" spans="1:31" ht="13" x14ac:dyDescent="0.3">
      <c r="A26" s="26" t="s">
        <v>87</v>
      </c>
      <c r="B26" s="27" t="e">
        <f t="shared" ref="B26:P26" si="7">SUM(B18:B25)</f>
        <v>#REF!</v>
      </c>
      <c r="C26" s="27" t="e">
        <f t="shared" si="7"/>
        <v>#REF!</v>
      </c>
      <c r="D26" s="27" t="e">
        <f t="shared" si="7"/>
        <v>#REF!</v>
      </c>
      <c r="E26" s="27" t="e">
        <f t="shared" si="7"/>
        <v>#REF!</v>
      </c>
      <c r="F26" s="27" t="e">
        <f t="shared" si="7"/>
        <v>#REF!</v>
      </c>
      <c r="G26" s="27" t="e">
        <f t="shared" si="7"/>
        <v>#REF!</v>
      </c>
      <c r="H26" s="27" t="e">
        <f t="shared" si="7"/>
        <v>#REF!</v>
      </c>
      <c r="I26" s="27" t="e">
        <f t="shared" si="7"/>
        <v>#REF!</v>
      </c>
      <c r="J26" s="27" t="e">
        <f t="shared" si="7"/>
        <v>#REF!</v>
      </c>
      <c r="K26" s="27" t="e">
        <f t="shared" si="7"/>
        <v>#REF!</v>
      </c>
      <c r="L26" s="27" t="e">
        <f t="shared" si="7"/>
        <v>#REF!</v>
      </c>
      <c r="M26" s="27" t="e">
        <f t="shared" si="7"/>
        <v>#REF!</v>
      </c>
      <c r="N26" s="27" t="e">
        <f t="shared" si="7"/>
        <v>#REF!</v>
      </c>
      <c r="O26" s="27" t="e">
        <f t="shared" si="7"/>
        <v>#REF!</v>
      </c>
      <c r="P26" s="27" t="e">
        <f t="shared" si="7"/>
        <v>#REF!</v>
      </c>
      <c r="Q26" s="27" t="e">
        <f>C26+H26+I26+J26+M26</f>
        <v>#REF!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3" x14ac:dyDescent="0.3">
      <c r="A27" s="18"/>
      <c r="B27" s="29" t="e">
        <f t="shared" ref="B27:P27" si="8">B26/SUM($Q$18:$Q$25)</f>
        <v>#REF!</v>
      </c>
      <c r="C27" s="29" t="e">
        <f t="shared" si="8"/>
        <v>#REF!</v>
      </c>
      <c r="D27" s="29" t="e">
        <f t="shared" si="8"/>
        <v>#REF!</v>
      </c>
      <c r="E27" s="29" t="e">
        <f t="shared" si="8"/>
        <v>#REF!</v>
      </c>
      <c r="F27" s="29" t="e">
        <f t="shared" si="8"/>
        <v>#REF!</v>
      </c>
      <c r="G27" s="29" t="e">
        <f t="shared" si="8"/>
        <v>#REF!</v>
      </c>
      <c r="H27" s="29" t="e">
        <f t="shared" si="8"/>
        <v>#REF!</v>
      </c>
      <c r="I27" s="29" t="e">
        <f t="shared" si="8"/>
        <v>#REF!</v>
      </c>
      <c r="J27" s="29" t="e">
        <f t="shared" si="8"/>
        <v>#REF!</v>
      </c>
      <c r="K27" s="29" t="e">
        <f t="shared" si="8"/>
        <v>#REF!</v>
      </c>
      <c r="L27" s="29" t="e">
        <f t="shared" si="8"/>
        <v>#REF!</v>
      </c>
      <c r="M27" s="29" t="e">
        <f t="shared" si="8"/>
        <v>#REF!</v>
      </c>
      <c r="N27" s="29" t="e">
        <f t="shared" si="8"/>
        <v>#REF!</v>
      </c>
      <c r="O27" s="29" t="e">
        <f t="shared" si="8"/>
        <v>#REF!</v>
      </c>
      <c r="P27" s="29" t="e">
        <f t="shared" si="8"/>
        <v>#REF!</v>
      </c>
      <c r="Q27" s="29" t="e">
        <f t="shared" ref="Q27:Q30" si="9">SUM(B27:P27)</f>
        <v>#REF!</v>
      </c>
    </row>
    <row r="28" spans="1:31" ht="13" x14ac:dyDescent="0.3">
      <c r="A28" s="18"/>
      <c r="C28" s="30" t="e">
        <f>C26/(C26+H26+I26+J26+M26)</f>
        <v>#REF!</v>
      </c>
      <c r="F28" s="19"/>
      <c r="G28" s="19"/>
      <c r="H28" s="30" t="e">
        <f>H26/(C26+H26+I26+J26+M26)</f>
        <v>#REF!</v>
      </c>
      <c r="I28" s="30" t="e">
        <f>I26/(C26+H26+I26+J26+M26)</f>
        <v>#REF!</v>
      </c>
      <c r="J28" s="30" t="e">
        <f>J26/(C26+H26+I26+J26+M26)</f>
        <v>#REF!</v>
      </c>
      <c r="M28" s="30" t="e">
        <f>M26/(C26+H26+I26+J26+M26)</f>
        <v>#REF!</v>
      </c>
      <c r="Q28" t="e">
        <f t="shared" si="9"/>
        <v>#REF!</v>
      </c>
    </row>
    <row r="29" spans="1:31" ht="13" x14ac:dyDescent="0.3">
      <c r="A29" s="31"/>
      <c r="B29" s="29"/>
      <c r="C29" s="30">
        <v>0.1288</v>
      </c>
      <c r="D29" s="29"/>
      <c r="E29" s="29"/>
      <c r="F29" s="30"/>
      <c r="G29" s="30"/>
      <c r="H29" s="30">
        <v>9.4399999999999998E-2</v>
      </c>
      <c r="I29" s="30">
        <v>0.2833</v>
      </c>
      <c r="J29" s="30">
        <v>0.42059999999999997</v>
      </c>
      <c r="K29" s="29"/>
      <c r="L29" s="29"/>
      <c r="M29" s="30">
        <v>7.2999999999999995E-2</v>
      </c>
      <c r="N29" s="29"/>
      <c r="O29" s="29"/>
      <c r="P29" s="29"/>
      <c r="Q29" s="29">
        <f t="shared" si="9"/>
        <v>1.0001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ht="13" x14ac:dyDescent="0.3">
      <c r="A30" s="18"/>
      <c r="C30" s="24" t="e">
        <f>(C28-C29)*Q26</f>
        <v>#REF!</v>
      </c>
      <c r="F30" s="19"/>
      <c r="G30" s="19"/>
      <c r="H30" s="24" t="e">
        <f>(H28-H29)*Q26</f>
        <v>#REF!</v>
      </c>
      <c r="I30" s="24" t="e">
        <f>(I28-I29)*Q26</f>
        <v>#REF!</v>
      </c>
      <c r="J30" s="24" t="e">
        <f>(J28-J29)*Q26</f>
        <v>#REF!</v>
      </c>
      <c r="M30" s="24" t="e">
        <f>(M28-M29)*Q26</f>
        <v>#REF!</v>
      </c>
      <c r="Q30" t="e">
        <f t="shared" si="9"/>
        <v>#REF!</v>
      </c>
    </row>
    <row r="31" spans="1:31" ht="13" x14ac:dyDescent="0.3">
      <c r="A31" s="18"/>
      <c r="C31" s="19"/>
      <c r="F31" s="19"/>
      <c r="G31" s="19"/>
      <c r="H31" s="19"/>
      <c r="I31" s="19"/>
      <c r="J31" s="19"/>
      <c r="M31" s="19"/>
    </row>
    <row r="32" spans="1:31" ht="13" x14ac:dyDescent="0.3">
      <c r="A32" s="18" t="s">
        <v>89</v>
      </c>
      <c r="C32" s="19"/>
      <c r="F32" s="19"/>
      <c r="G32" s="19"/>
      <c r="H32" s="19"/>
      <c r="I32" s="19"/>
      <c r="J32" s="19"/>
      <c r="M32" s="19"/>
    </row>
    <row r="33" spans="1:31" ht="12.5" x14ac:dyDescent="0.25">
      <c r="A33" s="19" t="s">
        <v>37</v>
      </c>
      <c r="B33" s="25" t="e">
        <f>Bjølsen!#REF!</f>
        <v>#REF!</v>
      </c>
      <c r="C33" s="25" t="e">
        <f>Bjølsen!#REF!</f>
        <v>#REF!</v>
      </c>
      <c r="D33" s="25" t="e">
        <f>Bjølsen!#REF!</f>
        <v>#REF!</v>
      </c>
      <c r="E33" s="25" t="e">
        <f>Bjølsen!#REF!</f>
        <v>#REF!</v>
      </c>
      <c r="F33" s="25" t="e">
        <f>Bjølsen!#REF!</f>
        <v>#REF!</v>
      </c>
      <c r="G33" s="25" t="e">
        <f>Bjølsen!#REF!</f>
        <v>#REF!</v>
      </c>
      <c r="H33" s="25" t="e">
        <f>Bjølsen!#REF!</f>
        <v>#REF!</v>
      </c>
      <c r="I33" s="25" t="e">
        <f>Bjølsen!#REF!</f>
        <v>#REF!</v>
      </c>
      <c r="J33" s="25" t="e">
        <f>Bjølsen!#REF!</f>
        <v>#REF!</v>
      </c>
      <c r="K33" s="25" t="e">
        <f>Bjølsen!#REF!</f>
        <v>#REF!</v>
      </c>
      <c r="L33" s="25" t="e">
        <f>Bjølsen!#REF!</f>
        <v>#REF!</v>
      </c>
      <c r="M33" s="25" t="e">
        <f>Bjølsen!#REF!</f>
        <v>#REF!</v>
      </c>
      <c r="N33" s="25" t="e">
        <f>Bjølsen!#REF!</f>
        <v>#REF!</v>
      </c>
      <c r="O33" s="25" t="e">
        <f>'Oversikt IFA'!P20</f>
        <v>#REF!</v>
      </c>
      <c r="P33" s="25" t="e">
        <f>Bjølsen!#REF!</f>
        <v>#REF!</v>
      </c>
      <c r="Q33" s="21" t="e">
        <f t="shared" ref="Q33:Q43" si="10">SUM(B33:P33)</f>
        <v>#REF!</v>
      </c>
      <c r="R33" s="22">
        <v>32</v>
      </c>
      <c r="S33" s="23" t="e">
        <f t="shared" ref="S33:S43" si="11">IF(R33&gt;Q33,"LEDIG","OK")</f>
        <v>#REF!</v>
      </c>
      <c r="T33" s="24">
        <v>26</v>
      </c>
    </row>
    <row r="34" spans="1:31" ht="12.5" x14ac:dyDescent="0.25">
      <c r="A34" s="19" t="s">
        <v>38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'Oversikt IFA'!P21</f>
        <v>#REF!</v>
      </c>
      <c r="P34" s="25" t="e">
        <f>#REF!</f>
        <v>#REF!</v>
      </c>
      <c r="Q34" s="21" t="e">
        <f t="shared" si="10"/>
        <v>#REF!</v>
      </c>
      <c r="R34" s="22">
        <v>21</v>
      </c>
      <c r="S34" s="23" t="e">
        <f t="shared" si="11"/>
        <v>#REF!</v>
      </c>
      <c r="T34" s="24">
        <v>26</v>
      </c>
    </row>
    <row r="35" spans="1:31" ht="12.5" x14ac:dyDescent="0.25">
      <c r="A35" s="19" t="s">
        <v>47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'Oversikt IFA'!P30</f>
        <v>#REF!</v>
      </c>
      <c r="P35" s="25" t="e">
        <f>#REF!</f>
        <v>#REF!</v>
      </c>
      <c r="Q35" s="21" t="e">
        <f t="shared" si="10"/>
        <v>#REF!</v>
      </c>
      <c r="R35" s="22">
        <v>32</v>
      </c>
      <c r="S35" s="23" t="e">
        <f t="shared" si="11"/>
        <v>#REF!</v>
      </c>
      <c r="T35" s="24">
        <v>32</v>
      </c>
    </row>
    <row r="36" spans="1:31" ht="12.5" x14ac:dyDescent="0.25">
      <c r="A36" s="19" t="s">
        <v>23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H36" s="20" t="e">
        <f>#REF!</f>
        <v>#REF!</v>
      </c>
      <c r="I36" s="20" t="e">
        <f>#REF!</f>
        <v>#REF!</v>
      </c>
      <c r="J36" s="20" t="e">
        <f>#REF!</f>
        <v>#REF!</v>
      </c>
      <c r="K36" s="20" t="e">
        <f>#REF!</f>
        <v>#REF!</v>
      </c>
      <c r="L36" s="20" t="e">
        <f>#REF!</f>
        <v>#REF!</v>
      </c>
      <c r="M36" s="20" t="e">
        <f>#REF!</f>
        <v>#REF!</v>
      </c>
      <c r="N36" s="20" t="e">
        <f>#REF!</f>
        <v>#REF!</v>
      </c>
      <c r="O36" s="20" t="e">
        <f>'Oversikt IFA'!P7</f>
        <v>#REF!</v>
      </c>
      <c r="P36" s="20" t="e">
        <f>#REF!</f>
        <v>#REF!</v>
      </c>
      <c r="Q36" s="21" t="e">
        <f t="shared" si="10"/>
        <v>#REF!</v>
      </c>
      <c r="R36" s="22" t="e">
        <f>IF(Q36&gt;16,Q36,16)</f>
        <v>#REF!</v>
      </c>
      <c r="S36" s="23" t="e">
        <f t="shared" si="11"/>
        <v>#REF!</v>
      </c>
      <c r="T36" s="24" t="e">
        <f>SUM(B36:P36)*2</f>
        <v>#REF!</v>
      </c>
      <c r="V36" s="25" t="e">
        <f>Q36-R36</f>
        <v>#REF!</v>
      </c>
    </row>
    <row r="37" spans="1:31" ht="12.5" x14ac:dyDescent="0.25">
      <c r="A37" s="19" t="s">
        <v>55</v>
      </c>
      <c r="B37" s="25" t="e">
        <f>#REF!</f>
        <v>#REF!</v>
      </c>
      <c r="C37" s="25" t="e">
        <f>#REF!</f>
        <v>#REF!</v>
      </c>
      <c r="D37" s="25" t="e">
        <f>#REF!</f>
        <v>#REF!</v>
      </c>
      <c r="E37" s="25" t="e">
        <f>#REF!</f>
        <v>#REF!</v>
      </c>
      <c r="F37" s="25" t="e">
        <f>#REF!</f>
        <v>#REF!</v>
      </c>
      <c r="G37" s="25" t="e">
        <f>#REF!</f>
        <v>#REF!</v>
      </c>
      <c r="H37" s="25" t="e">
        <f>#REF!</f>
        <v>#REF!</v>
      </c>
      <c r="I37" s="25" t="e">
        <f>#REF!</f>
        <v>#REF!</v>
      </c>
      <c r="J37" s="25" t="e">
        <f>#REF!</f>
        <v>#REF!</v>
      </c>
      <c r="K37" s="25" t="e">
        <f>#REF!</f>
        <v>#REF!</v>
      </c>
      <c r="L37" s="25" t="e">
        <f>#REF!</f>
        <v>#REF!</v>
      </c>
      <c r="M37" s="25" t="e">
        <f>#REF!</f>
        <v>#REF!</v>
      </c>
      <c r="N37" s="25" t="e">
        <f>#REF!</f>
        <v>#REF!</v>
      </c>
      <c r="O37" s="25" t="e">
        <f>'Oversikt IFA'!P38</f>
        <v>#REF!</v>
      </c>
      <c r="P37" s="25" t="e">
        <f>#REF!</f>
        <v>#REF!</v>
      </c>
      <c r="Q37" s="21" t="e">
        <f t="shared" si="10"/>
        <v>#REF!</v>
      </c>
      <c r="R37" s="22">
        <v>32</v>
      </c>
      <c r="S37" s="23" t="e">
        <f t="shared" si="11"/>
        <v>#REF!</v>
      </c>
      <c r="T37" s="24">
        <v>32</v>
      </c>
    </row>
    <row r="38" spans="1:31" ht="12.5" x14ac:dyDescent="0.25">
      <c r="A38" s="19" t="s">
        <v>26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H38" s="20" t="e">
        <f>#REF!</f>
        <v>#REF!</v>
      </c>
      <c r="I38" s="20" t="e">
        <f>#REF!</f>
        <v>#REF!</v>
      </c>
      <c r="J38" s="20" t="e">
        <f>#REF!</f>
        <v>#REF!</v>
      </c>
      <c r="K38" s="20" t="e">
        <f>#REF!</f>
        <v>#REF!</v>
      </c>
      <c r="L38" s="20" t="e">
        <f>#REF!</f>
        <v>#REF!</v>
      </c>
      <c r="M38" s="20" t="e">
        <f>#REF!</f>
        <v>#REF!</v>
      </c>
      <c r="N38" s="20" t="e">
        <f>#REF!</f>
        <v>#REF!</v>
      </c>
      <c r="O38" s="20" t="e">
        <f>'Oversikt IFA'!P10</f>
        <v>#REF!</v>
      </c>
      <c r="P38" s="20" t="e">
        <f>#REF!</f>
        <v>#REF!</v>
      </c>
      <c r="Q38" s="21" t="e">
        <f t="shared" si="10"/>
        <v>#REF!</v>
      </c>
      <c r="R38" s="22" t="e">
        <f>IF(Q38&gt;0,Q38,0)</f>
        <v>#REF!</v>
      </c>
      <c r="S38" s="23" t="e">
        <f t="shared" si="11"/>
        <v>#REF!</v>
      </c>
      <c r="T38" s="24" t="e">
        <f>SUM(B38:P38)/(0.225*2)</f>
        <v>#REF!</v>
      </c>
      <c r="V38" s="25" t="e">
        <f>Q38-R38</f>
        <v>#REF!</v>
      </c>
    </row>
    <row r="39" spans="1:31" ht="12.5" x14ac:dyDescent="0.25">
      <c r="A39" s="19" t="s">
        <v>74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'Oversikt IFA'!P57</f>
        <v>#REF!</v>
      </c>
      <c r="P39" s="25" t="e">
        <f>#REF!</f>
        <v>#REF!</v>
      </c>
      <c r="Q39" s="21" t="e">
        <f t="shared" si="10"/>
        <v>#REF!</v>
      </c>
      <c r="R39" s="22">
        <v>32</v>
      </c>
      <c r="S39" s="23" t="e">
        <f t="shared" si="11"/>
        <v>#REF!</v>
      </c>
      <c r="T39" s="24">
        <v>32</v>
      </c>
    </row>
    <row r="40" spans="1:31" ht="12.5" x14ac:dyDescent="0.25">
      <c r="A40" s="19" t="s">
        <v>75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'Oversikt IFA'!P58</f>
        <v>#REF!</v>
      </c>
      <c r="P40" s="25" t="e">
        <f>#REF!</f>
        <v>#REF!</v>
      </c>
      <c r="Q40" s="21" t="e">
        <f t="shared" si="10"/>
        <v>#REF!</v>
      </c>
      <c r="R40" s="22">
        <v>32</v>
      </c>
      <c r="S40" s="23" t="e">
        <f t="shared" si="11"/>
        <v>#REF!</v>
      </c>
      <c r="T40" s="24">
        <v>32</v>
      </c>
    </row>
    <row r="41" spans="1:31" ht="12.5" x14ac:dyDescent="0.25">
      <c r="A41" s="19" t="s">
        <v>78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'Oversikt IFA'!P61</f>
        <v>#REF!</v>
      </c>
      <c r="P41" s="25" t="e">
        <f>#REF!</f>
        <v>#REF!</v>
      </c>
      <c r="Q41" s="21" t="e">
        <f t="shared" si="10"/>
        <v>#REF!</v>
      </c>
      <c r="R41" s="22">
        <v>32</v>
      </c>
      <c r="S41" s="23" t="e">
        <f t="shared" si="11"/>
        <v>#REF!</v>
      </c>
      <c r="T41" s="24">
        <v>32</v>
      </c>
    </row>
    <row r="42" spans="1:31" ht="12.5" x14ac:dyDescent="0.25">
      <c r="A42" s="32" t="s">
        <v>90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H42" s="20" t="e">
        <f>#REF!</f>
        <v>#REF!</v>
      </c>
      <c r="I42" s="20" t="e">
        <f>#REF!</f>
        <v>#REF!</v>
      </c>
      <c r="J42" s="20" t="e">
        <f>#REF!</f>
        <v>#REF!</v>
      </c>
      <c r="K42" s="20" t="e">
        <f>#REF!</f>
        <v>#REF!</v>
      </c>
      <c r="L42" s="20" t="e">
        <f>#REF!</f>
        <v>#REF!</v>
      </c>
      <c r="M42" s="20" t="e">
        <f>#REF!</f>
        <v>#REF!</v>
      </c>
      <c r="N42" s="20" t="e">
        <f>#REF!</f>
        <v>#REF!</v>
      </c>
      <c r="O42" s="20" t="e">
        <f>'Oversikt IFA'!P14</f>
        <v>#REF!</v>
      </c>
      <c r="P42" s="20" t="e">
        <f>#REF!</f>
        <v>#REF!</v>
      </c>
      <c r="Q42" s="21" t="e">
        <f t="shared" si="10"/>
        <v>#REF!</v>
      </c>
      <c r="R42" s="22" t="e">
        <f>IF(Q42&gt;10,Q42,10)</f>
        <v>#REF!</v>
      </c>
      <c r="S42" s="23" t="e">
        <f t="shared" si="11"/>
        <v>#REF!</v>
      </c>
      <c r="T42" s="24" t="e">
        <f t="shared" ref="T42:T43" si="12">(SUM(B42,D42:P42)*2)+C42</f>
        <v>#REF!</v>
      </c>
      <c r="V42" s="25" t="e">
        <f t="shared" ref="V42:V43" si="13">Q42-R42</f>
        <v>#REF!</v>
      </c>
    </row>
    <row r="43" spans="1:31" ht="12.5" x14ac:dyDescent="0.25">
      <c r="A43" s="19" t="s">
        <v>32</v>
      </c>
      <c r="B43" s="20" t="e">
        <f>#REF!</f>
        <v>#REF!</v>
      </c>
      <c r="C43" s="20" t="e">
        <f>#REF!</f>
        <v>#REF!</v>
      </c>
      <c r="D43" s="20" t="e">
        <f>#REF!</f>
        <v>#REF!</v>
      </c>
      <c r="E43" s="20" t="e">
        <f>#REF!</f>
        <v>#REF!</v>
      </c>
      <c r="F43" s="20" t="e">
        <f>#REF!</f>
        <v>#REF!</v>
      </c>
      <c r="G43" s="20" t="e">
        <f>#REF!</f>
        <v>#REF!</v>
      </c>
      <c r="H43" s="20" t="e">
        <f>#REF!</f>
        <v>#REF!</v>
      </c>
      <c r="I43" s="20" t="e">
        <f>#REF!</f>
        <v>#REF!</v>
      </c>
      <c r="J43" s="20" t="e">
        <f>#REF!</f>
        <v>#REF!</v>
      </c>
      <c r="K43" s="20" t="e">
        <f>#REF!</f>
        <v>#REF!</v>
      </c>
      <c r="L43" s="20" t="e">
        <f>#REF!</f>
        <v>#REF!</v>
      </c>
      <c r="M43" s="20" t="e">
        <f>#REF!</f>
        <v>#REF!</v>
      </c>
      <c r="N43" s="20" t="e">
        <f>#REF!</f>
        <v>#REF!</v>
      </c>
      <c r="O43" s="20" t="e">
        <f>'Oversikt IFA'!P15</f>
        <v>#REF!</v>
      </c>
      <c r="P43" s="20" t="e">
        <f>#REF!</f>
        <v>#REF!</v>
      </c>
      <c r="Q43" s="21" t="e">
        <f t="shared" si="10"/>
        <v>#REF!</v>
      </c>
      <c r="R43" s="22" t="e">
        <f>IF(Q43&gt;16,Q43,16)</f>
        <v>#REF!</v>
      </c>
      <c r="S43" s="23" t="e">
        <f t="shared" si="11"/>
        <v>#REF!</v>
      </c>
      <c r="T43" s="24" t="e">
        <f t="shared" si="12"/>
        <v>#REF!</v>
      </c>
      <c r="V43" s="25" t="e">
        <f t="shared" si="13"/>
        <v>#REF!</v>
      </c>
    </row>
    <row r="44" spans="1:31" ht="13" x14ac:dyDescent="0.3">
      <c r="A44" s="26" t="s">
        <v>87</v>
      </c>
      <c r="B44" s="27" t="e">
        <f t="shared" ref="B44:P44" si="14">SUM(B33:B43)</f>
        <v>#REF!</v>
      </c>
      <c r="C44" s="27" t="e">
        <f t="shared" si="14"/>
        <v>#REF!</v>
      </c>
      <c r="D44" s="27" t="e">
        <f t="shared" si="14"/>
        <v>#REF!</v>
      </c>
      <c r="E44" s="27" t="e">
        <f t="shared" si="14"/>
        <v>#REF!</v>
      </c>
      <c r="F44" s="27" t="e">
        <f t="shared" si="14"/>
        <v>#REF!</v>
      </c>
      <c r="G44" s="27" t="e">
        <f t="shared" si="14"/>
        <v>#REF!</v>
      </c>
      <c r="H44" s="27" t="e">
        <f t="shared" si="14"/>
        <v>#REF!</v>
      </c>
      <c r="I44" s="27" t="e">
        <f t="shared" si="14"/>
        <v>#REF!</v>
      </c>
      <c r="J44" s="27" t="e">
        <f t="shared" si="14"/>
        <v>#REF!</v>
      </c>
      <c r="K44" s="27" t="e">
        <f t="shared" si="14"/>
        <v>#REF!</v>
      </c>
      <c r="L44" s="27" t="e">
        <f t="shared" si="14"/>
        <v>#REF!</v>
      </c>
      <c r="M44" s="27" t="e">
        <f t="shared" si="14"/>
        <v>#REF!</v>
      </c>
      <c r="N44" s="27" t="e">
        <f t="shared" si="14"/>
        <v>#REF!</v>
      </c>
      <c r="O44" s="27" t="e">
        <f t="shared" si="14"/>
        <v>#REF!</v>
      </c>
      <c r="P44" s="27" t="e">
        <f t="shared" si="14"/>
        <v>#REF!</v>
      </c>
      <c r="Q44" s="27" t="e">
        <f>C44+H44+I44+J44+M44</f>
        <v>#REF!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ht="13" x14ac:dyDescent="0.3">
      <c r="A45" s="18"/>
      <c r="B45" s="29" t="e">
        <f t="shared" ref="B45:P45" si="15">B44/SUM($Q$33:$Q$43)</f>
        <v>#REF!</v>
      </c>
      <c r="C45" s="29" t="e">
        <f t="shared" si="15"/>
        <v>#REF!</v>
      </c>
      <c r="D45" s="29" t="e">
        <f t="shared" si="15"/>
        <v>#REF!</v>
      </c>
      <c r="E45" s="29" t="e">
        <f t="shared" si="15"/>
        <v>#REF!</v>
      </c>
      <c r="F45" s="29" t="e">
        <f t="shared" si="15"/>
        <v>#REF!</v>
      </c>
      <c r="G45" s="29" t="e">
        <f t="shared" si="15"/>
        <v>#REF!</v>
      </c>
      <c r="H45" s="29" t="e">
        <f t="shared" si="15"/>
        <v>#REF!</v>
      </c>
      <c r="I45" s="29" t="e">
        <f t="shared" si="15"/>
        <v>#REF!</v>
      </c>
      <c r="J45" s="29" t="e">
        <f t="shared" si="15"/>
        <v>#REF!</v>
      </c>
      <c r="K45" s="29" t="e">
        <f t="shared" si="15"/>
        <v>#REF!</v>
      </c>
      <c r="L45" s="29" t="e">
        <f t="shared" si="15"/>
        <v>#REF!</v>
      </c>
      <c r="M45" s="29" t="e">
        <f t="shared" si="15"/>
        <v>#REF!</v>
      </c>
      <c r="N45" s="29" t="e">
        <f t="shared" si="15"/>
        <v>#REF!</v>
      </c>
      <c r="O45" s="29" t="e">
        <f t="shared" si="15"/>
        <v>#REF!</v>
      </c>
      <c r="P45" s="29" t="e">
        <f t="shared" si="15"/>
        <v>#REF!</v>
      </c>
      <c r="Q45" s="29" t="e">
        <f t="shared" ref="Q45:Q48" si="16">SUM(B45:P45)</f>
        <v>#REF!</v>
      </c>
    </row>
    <row r="46" spans="1:31" ht="13" x14ac:dyDescent="0.3">
      <c r="A46" s="18"/>
      <c r="C46" s="30" t="e">
        <f>C44/(C44+H44+I44+J44+M44)</f>
        <v>#REF!</v>
      </c>
      <c r="F46" s="19"/>
      <c r="G46" s="19"/>
      <c r="H46" s="30" t="e">
        <f>H44/(C44+H44+I44+J44+M44)</f>
        <v>#REF!</v>
      </c>
      <c r="I46" s="30" t="e">
        <f>I44/(C44+H44+I44+J44+M44)</f>
        <v>#REF!</v>
      </c>
      <c r="J46" s="30" t="e">
        <f>J44/(C44+H44+I44+J44+M44)</f>
        <v>#REF!</v>
      </c>
      <c r="M46" s="30" t="e">
        <f>M44/(C44+H44+I44+J44+M44)</f>
        <v>#REF!</v>
      </c>
      <c r="Q46" t="e">
        <f t="shared" si="16"/>
        <v>#REF!</v>
      </c>
    </row>
    <row r="47" spans="1:31" ht="13" x14ac:dyDescent="0.3">
      <c r="A47" s="31"/>
      <c r="B47" s="29"/>
      <c r="C47" s="30">
        <v>0.21249999999999999</v>
      </c>
      <c r="D47" s="29"/>
      <c r="E47" s="29"/>
      <c r="F47" s="30"/>
      <c r="G47" s="30"/>
      <c r="H47" s="30">
        <v>2.93E-2</v>
      </c>
      <c r="I47" s="30">
        <v>0.52749999999999997</v>
      </c>
      <c r="J47" s="30">
        <v>0.1978</v>
      </c>
      <c r="K47" s="29"/>
      <c r="L47" s="29"/>
      <c r="M47" s="30">
        <v>0.03</v>
      </c>
      <c r="N47" s="29"/>
      <c r="O47" s="29"/>
      <c r="P47" s="29"/>
      <c r="Q47" s="29">
        <f t="shared" si="16"/>
        <v>0.99709999999999999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ht="13" x14ac:dyDescent="0.3">
      <c r="A48" s="18"/>
      <c r="C48" s="24" t="e">
        <f>(C46-C47)*Q44</f>
        <v>#REF!</v>
      </c>
      <c r="F48" s="19"/>
      <c r="G48" s="19"/>
      <c r="H48" s="24" t="e">
        <f>(H46-H47)*Q44</f>
        <v>#REF!</v>
      </c>
      <c r="I48" s="24" t="e">
        <f>(I46-I47)*Q44</f>
        <v>#REF!</v>
      </c>
      <c r="J48" s="24" t="e">
        <f>(J46-J47)*Q44</f>
        <v>#REF!</v>
      </c>
      <c r="M48" s="24" t="e">
        <f>(M46-M47)*Q44</f>
        <v>#REF!</v>
      </c>
      <c r="Q48" t="e">
        <f t="shared" si="16"/>
        <v>#REF!</v>
      </c>
    </row>
    <row r="49" spans="1:31" ht="13" x14ac:dyDescent="0.3">
      <c r="A49" s="18"/>
      <c r="C49" s="19"/>
      <c r="F49" s="19"/>
      <c r="G49" s="19"/>
      <c r="H49" s="19"/>
      <c r="I49" s="19"/>
      <c r="J49" s="19"/>
      <c r="M49" s="19"/>
    </row>
    <row r="50" spans="1:31" ht="13" x14ac:dyDescent="0.3">
      <c r="A50" s="18" t="s">
        <v>91</v>
      </c>
      <c r="C50" s="19"/>
      <c r="F50" s="19"/>
      <c r="G50" s="19"/>
      <c r="H50" s="19"/>
      <c r="I50" s="19"/>
      <c r="J50" s="19"/>
      <c r="M50" s="19"/>
    </row>
    <row r="51" spans="1:31" ht="12.5" x14ac:dyDescent="0.25">
      <c r="A51" s="19" t="s">
        <v>39</v>
      </c>
      <c r="B51" s="25" t="e">
        <f>#REF!</f>
        <v>#REF!</v>
      </c>
      <c r="C51" s="25" t="e">
        <f>#REF!</f>
        <v>#REF!</v>
      </c>
      <c r="D51" s="25" t="e">
        <f>#REF!</f>
        <v>#REF!</v>
      </c>
      <c r="E51" s="25" t="e">
        <f>#REF!</f>
        <v>#REF!</v>
      </c>
      <c r="F51" s="25" t="e">
        <f>#REF!</f>
        <v>#REF!</v>
      </c>
      <c r="G51" s="25" t="e">
        <f>#REF!</f>
        <v>#REF!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'Oversikt IFA'!P22</f>
        <v>#REF!</v>
      </c>
      <c r="P51" s="25" t="e">
        <f>#REF!</f>
        <v>#REF!</v>
      </c>
      <c r="Q51" s="21" t="e">
        <f t="shared" ref="Q51:Q62" si="17">SUM(B51:P51)</f>
        <v>#REF!</v>
      </c>
      <c r="R51" s="22">
        <v>31</v>
      </c>
      <c r="S51" s="23" t="e">
        <f t="shared" ref="S51:S53" si="18">IF(R51&gt;Q51,"LEDIG","OK")</f>
        <v>#REF!</v>
      </c>
      <c r="T51" s="24">
        <v>31</v>
      </c>
    </row>
    <row r="52" spans="1:31" ht="12.5" x14ac:dyDescent="0.25">
      <c r="A52" s="19" t="s">
        <v>40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'Oversikt IFA'!P23</f>
        <v>#REF!</v>
      </c>
      <c r="P52" s="25" t="e">
        <f>#REF!</f>
        <v>#REF!</v>
      </c>
      <c r="Q52" s="21" t="e">
        <f t="shared" si="17"/>
        <v>#REF!</v>
      </c>
      <c r="R52" s="22">
        <v>31</v>
      </c>
      <c r="S52" s="23" t="e">
        <f t="shared" si="18"/>
        <v>#REF!</v>
      </c>
      <c r="T52" s="24">
        <v>31</v>
      </c>
    </row>
    <row r="53" spans="1:31" ht="12.5" x14ac:dyDescent="0.25">
      <c r="A53" s="19" t="s">
        <v>41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'Oversikt IFA'!P24</f>
        <v>#REF!</v>
      </c>
      <c r="P53" s="25" t="e">
        <f>#REF!</f>
        <v>#REF!</v>
      </c>
      <c r="Q53" s="21" t="e">
        <f t="shared" si="17"/>
        <v>#REF!</v>
      </c>
      <c r="R53" s="22">
        <v>31</v>
      </c>
      <c r="S53" s="23" t="e">
        <f t="shared" si="18"/>
        <v>#REF!</v>
      </c>
      <c r="T53" s="24">
        <v>31</v>
      </c>
    </row>
    <row r="54" spans="1:31" ht="12.5" x14ac:dyDescent="0.25">
      <c r="A54" s="19" t="s">
        <v>92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32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1">
        <f t="shared" si="17"/>
        <v>32</v>
      </c>
      <c r="R54" s="22"/>
      <c r="S54" s="23"/>
      <c r="T54" s="24"/>
    </row>
    <row r="55" spans="1:31" ht="12.5" x14ac:dyDescent="0.25">
      <c r="A55" s="19" t="s">
        <v>43</v>
      </c>
      <c r="B55" s="25" t="e">
        <f>#REF!</f>
        <v>#REF!</v>
      </c>
      <c r="C55" s="25" t="e">
        <f>#REF!</f>
        <v>#REF!</v>
      </c>
      <c r="D55" s="25" t="e">
        <f>#REF!</f>
        <v>#REF!</v>
      </c>
      <c r="E55" s="25" t="e">
        <f>#REF!</f>
        <v>#REF!</v>
      </c>
      <c r="F55" s="25" t="e">
        <f>#REF!</f>
        <v>#REF!</v>
      </c>
      <c r="G55" s="25" t="e">
        <f>#REF!</f>
        <v>#REF!</v>
      </c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'Oversikt IFA'!P26</f>
        <v>#REF!</v>
      </c>
      <c r="P55" s="25" t="e">
        <f>#REF!</f>
        <v>#REF!</v>
      </c>
      <c r="Q55" s="21" t="e">
        <f t="shared" si="17"/>
        <v>#REF!</v>
      </c>
      <c r="R55" s="22">
        <v>32</v>
      </c>
      <c r="S55" s="23" t="e">
        <f t="shared" ref="S55:S61" si="19">IF(R55&gt;Q55,"LEDIG","OK")</f>
        <v>#REF!</v>
      </c>
      <c r="T55" s="24">
        <v>32</v>
      </c>
    </row>
    <row r="56" spans="1:31" ht="12.5" x14ac:dyDescent="0.25">
      <c r="A56" s="19" t="s">
        <v>52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'Oversikt IFA'!P35</f>
        <v>#REF!</v>
      </c>
      <c r="P56" s="25" t="e">
        <f>#REF!</f>
        <v>#REF!</v>
      </c>
      <c r="Q56" s="21" t="e">
        <f t="shared" si="17"/>
        <v>#REF!</v>
      </c>
      <c r="R56" s="22">
        <v>32</v>
      </c>
      <c r="S56" s="23" t="e">
        <f t="shared" si="19"/>
        <v>#REF!</v>
      </c>
      <c r="T56" s="24">
        <v>32</v>
      </c>
    </row>
    <row r="57" spans="1:31" ht="12.5" x14ac:dyDescent="0.25">
      <c r="A57" s="19" t="s">
        <v>24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  <c r="F57" s="20" t="e">
        <f>#REF!</f>
        <v>#REF!</v>
      </c>
      <c r="G57" s="20" t="e">
        <f>#REF!</f>
        <v>#REF!</v>
      </c>
      <c r="H57" s="20" t="e">
        <f>#REF!</f>
        <v>#REF!</v>
      </c>
      <c r="I57" s="20" t="e">
        <f>#REF!</f>
        <v>#REF!</v>
      </c>
      <c r="J57" s="20" t="e">
        <f>#REF!</f>
        <v>#REF!</v>
      </c>
      <c r="K57" s="20" t="e">
        <f>#REF!</f>
        <v>#REF!</v>
      </c>
      <c r="L57" s="20" t="e">
        <f>#REF!</f>
        <v>#REF!</v>
      </c>
      <c r="M57" s="20" t="e">
        <f>#REF!</f>
        <v>#REF!</v>
      </c>
      <c r="N57" s="20" t="e">
        <f>#REF!</f>
        <v>#REF!</v>
      </c>
      <c r="O57" s="20" t="e">
        <f>'Oversikt IFA'!P8</f>
        <v>#REF!</v>
      </c>
      <c r="P57" s="20" t="e">
        <f>#REF!</f>
        <v>#REF!</v>
      </c>
      <c r="Q57" s="21" t="e">
        <f t="shared" si="17"/>
        <v>#REF!</v>
      </c>
      <c r="R57" s="22" t="e">
        <f>IF(Q57&gt;10,Q57,10)</f>
        <v>#REF!</v>
      </c>
      <c r="S57" s="23" t="e">
        <f t="shared" si="19"/>
        <v>#REF!</v>
      </c>
      <c r="T57" s="24" t="e">
        <f>SUM(B57:P57)/(1-0.175)</f>
        <v>#REF!</v>
      </c>
      <c r="V57" s="25" t="e">
        <f t="shared" ref="V57:V58" si="20">Q57-R57</f>
        <v>#REF!</v>
      </c>
    </row>
    <row r="58" spans="1:31" ht="12.5" x14ac:dyDescent="0.25">
      <c r="A58" s="19" t="s">
        <v>25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  <c r="F58" s="20" t="e">
        <f>#REF!</f>
        <v>#REF!</v>
      </c>
      <c r="G58" s="20" t="e">
        <f>#REF!</f>
        <v>#REF!</v>
      </c>
      <c r="H58" s="20" t="e">
        <f>#REF!</f>
        <v>#REF!</v>
      </c>
      <c r="I58" s="20" t="e">
        <f>#REF!</f>
        <v>#REF!</v>
      </c>
      <c r="J58" s="20" t="e">
        <f>#REF!</f>
        <v>#REF!</v>
      </c>
      <c r="K58" s="20" t="e">
        <f>#REF!</f>
        <v>#REF!</v>
      </c>
      <c r="L58" s="20" t="e">
        <f>#REF!</f>
        <v>#REF!</v>
      </c>
      <c r="M58" s="20" t="e">
        <f>#REF!</f>
        <v>#REF!</v>
      </c>
      <c r="N58" s="20" t="e">
        <f>#REF!</f>
        <v>#REF!</v>
      </c>
      <c r="O58" s="20" t="e">
        <f>'Oversikt IFA'!P9</f>
        <v>#REF!</v>
      </c>
      <c r="P58" s="20" t="e">
        <f>#REF!</f>
        <v>#REF!</v>
      </c>
      <c r="Q58" s="21" t="e">
        <f t="shared" si="17"/>
        <v>#REF!</v>
      </c>
      <c r="R58" s="22" t="e">
        <f>IF(Q58&gt;16,Q58,16)</f>
        <v>#REF!</v>
      </c>
      <c r="S58" s="23" t="e">
        <f t="shared" si="19"/>
        <v>#REF!</v>
      </c>
      <c r="T58" s="24" t="e">
        <f>(SUM(B58,D58:P58)*2)+C58</f>
        <v>#REF!</v>
      </c>
      <c r="V58" s="25" t="e">
        <f t="shared" si="20"/>
        <v>#REF!</v>
      </c>
    </row>
    <row r="59" spans="1:31" ht="12.5" x14ac:dyDescent="0.25">
      <c r="A59" s="19" t="s">
        <v>57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'Oversikt IFA'!P40</f>
        <v>#REF!</v>
      </c>
      <c r="P59" s="25" t="e">
        <f>#REF!</f>
        <v>#REF!</v>
      </c>
      <c r="Q59" s="21" t="e">
        <f t="shared" si="17"/>
        <v>#REF!</v>
      </c>
      <c r="R59" s="22">
        <v>32</v>
      </c>
      <c r="S59" s="23" t="e">
        <f t="shared" si="19"/>
        <v>#REF!</v>
      </c>
      <c r="T59" s="24">
        <v>32</v>
      </c>
    </row>
    <row r="60" spans="1:31" ht="12.5" x14ac:dyDescent="0.25">
      <c r="A60" s="19" t="s">
        <v>59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'Oversikt IFA'!P42</f>
        <v>#REF!</v>
      </c>
      <c r="P60" s="25" t="e">
        <f>#REF!</f>
        <v>#REF!</v>
      </c>
      <c r="Q60" s="21" t="e">
        <f t="shared" si="17"/>
        <v>#REF!</v>
      </c>
      <c r="R60" s="22">
        <v>32</v>
      </c>
      <c r="S60" s="23" t="e">
        <f t="shared" si="19"/>
        <v>#REF!</v>
      </c>
      <c r="T60" s="24">
        <v>32</v>
      </c>
    </row>
    <row r="61" spans="1:31" ht="12.5" x14ac:dyDescent="0.25">
      <c r="A61" s="19" t="s">
        <v>60</v>
      </c>
      <c r="B61" s="25" t="e">
        <f>Leirskallen!#REF!</f>
        <v>#REF!</v>
      </c>
      <c r="C61" s="25" t="e">
        <f>Leirskallen!#REF!</f>
        <v>#REF!</v>
      </c>
      <c r="D61" s="25" t="e">
        <f>Leirskallen!#REF!</f>
        <v>#REF!</v>
      </c>
      <c r="E61" s="25" t="e">
        <f>Leirskallen!#REF!</f>
        <v>#REF!</v>
      </c>
      <c r="F61" s="25" t="e">
        <f>Leirskallen!#REF!</f>
        <v>#REF!</v>
      </c>
      <c r="G61" s="25" t="e">
        <f>Leirskallen!#REF!</f>
        <v>#REF!</v>
      </c>
      <c r="H61" s="25" t="e">
        <f>Leirskallen!#REF!</f>
        <v>#REF!</v>
      </c>
      <c r="I61" s="25" t="e">
        <f>Leirskallen!#REF!</f>
        <v>#REF!</v>
      </c>
      <c r="J61" s="25" t="e">
        <f>Leirskallen!#REF!</f>
        <v>#REF!</v>
      </c>
      <c r="K61" s="25" t="e">
        <f>Leirskallen!#REF!</f>
        <v>#REF!</v>
      </c>
      <c r="L61" s="25" t="e">
        <f>Leirskallen!#REF!</f>
        <v>#REF!</v>
      </c>
      <c r="M61" s="25" t="e">
        <f>Leirskallen!#REF!</f>
        <v>#REF!</v>
      </c>
      <c r="N61" s="25" t="e">
        <f>Leirskallen!#REF!</f>
        <v>#REF!</v>
      </c>
      <c r="O61" s="25" t="e">
        <f>'Oversikt IFA'!P43</f>
        <v>#REF!</v>
      </c>
      <c r="P61" s="25" t="e">
        <f>Leirskallen!#REF!</f>
        <v>#REF!</v>
      </c>
      <c r="Q61" s="21" t="e">
        <f t="shared" si="17"/>
        <v>#REF!</v>
      </c>
      <c r="R61" s="22">
        <v>32</v>
      </c>
      <c r="S61" s="23" t="e">
        <f t="shared" si="19"/>
        <v>#REF!</v>
      </c>
      <c r="T61" s="24">
        <v>32</v>
      </c>
    </row>
    <row r="62" spans="1:31" ht="12.5" x14ac:dyDescent="0.25">
      <c r="A62" s="19" t="s">
        <v>93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64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1">
        <f t="shared" si="17"/>
        <v>64</v>
      </c>
      <c r="R62" s="22"/>
      <c r="S62" s="23"/>
      <c r="T62" s="24"/>
    </row>
    <row r="63" spans="1:31" ht="13" x14ac:dyDescent="0.3">
      <c r="A63" s="26" t="s">
        <v>87</v>
      </c>
      <c r="B63" s="27" t="e">
        <f t="shared" ref="B63:P63" si="21">SUM(B51:B62)-B54-B62</f>
        <v>#REF!</v>
      </c>
      <c r="C63" s="27" t="e">
        <f t="shared" si="21"/>
        <v>#REF!</v>
      </c>
      <c r="D63" s="27" t="e">
        <f t="shared" si="21"/>
        <v>#REF!</v>
      </c>
      <c r="E63" s="27" t="e">
        <f t="shared" si="21"/>
        <v>#REF!</v>
      </c>
      <c r="F63" s="27" t="e">
        <f t="shared" si="21"/>
        <v>#REF!</v>
      </c>
      <c r="G63" s="27" t="e">
        <f t="shared" si="21"/>
        <v>#REF!</v>
      </c>
      <c r="H63" s="27" t="e">
        <f t="shared" si="21"/>
        <v>#REF!</v>
      </c>
      <c r="I63" s="27" t="e">
        <f t="shared" si="21"/>
        <v>#REF!</v>
      </c>
      <c r="J63" s="27" t="e">
        <f t="shared" si="21"/>
        <v>#REF!</v>
      </c>
      <c r="K63" s="27" t="e">
        <f t="shared" si="21"/>
        <v>#REF!</v>
      </c>
      <c r="L63" s="27" t="e">
        <f t="shared" si="21"/>
        <v>#REF!</v>
      </c>
      <c r="M63" s="27" t="e">
        <f t="shared" si="21"/>
        <v>#REF!</v>
      </c>
      <c r="N63" s="27" t="e">
        <f t="shared" si="21"/>
        <v>#REF!</v>
      </c>
      <c r="O63" s="27" t="e">
        <f t="shared" si="21"/>
        <v>#REF!</v>
      </c>
      <c r="P63" s="27" t="e">
        <f t="shared" si="21"/>
        <v>#REF!</v>
      </c>
      <c r="Q63" s="27" t="e">
        <f>C63+H63+I63+J63+M63</f>
        <v>#REF!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ht="13" x14ac:dyDescent="0.3">
      <c r="A64" s="18"/>
      <c r="B64" s="29" t="e">
        <f t="shared" ref="B64:P64" si="22">B63/SUM($Q$51:$Q$62)</f>
        <v>#REF!</v>
      </c>
      <c r="C64" s="29" t="e">
        <f t="shared" si="22"/>
        <v>#REF!</v>
      </c>
      <c r="D64" s="29" t="e">
        <f t="shared" si="22"/>
        <v>#REF!</v>
      </c>
      <c r="E64" s="29" t="e">
        <f t="shared" si="22"/>
        <v>#REF!</v>
      </c>
      <c r="F64" s="29" t="e">
        <f t="shared" si="22"/>
        <v>#REF!</v>
      </c>
      <c r="G64" s="29" t="e">
        <f t="shared" si="22"/>
        <v>#REF!</v>
      </c>
      <c r="H64" s="29" t="e">
        <f t="shared" si="22"/>
        <v>#REF!</v>
      </c>
      <c r="I64" s="29" t="e">
        <f t="shared" si="22"/>
        <v>#REF!</v>
      </c>
      <c r="J64" s="29" t="e">
        <f t="shared" si="22"/>
        <v>#REF!</v>
      </c>
      <c r="K64" s="29" t="e">
        <f t="shared" si="22"/>
        <v>#REF!</v>
      </c>
      <c r="L64" s="29" t="e">
        <f t="shared" si="22"/>
        <v>#REF!</v>
      </c>
      <c r="M64" s="29" t="e">
        <f t="shared" si="22"/>
        <v>#REF!</v>
      </c>
      <c r="N64" s="29" t="e">
        <f t="shared" si="22"/>
        <v>#REF!</v>
      </c>
      <c r="O64" s="29" t="e">
        <f t="shared" si="22"/>
        <v>#REF!</v>
      </c>
      <c r="P64" s="29" t="e">
        <f t="shared" si="22"/>
        <v>#REF!</v>
      </c>
      <c r="Q64" s="29" t="e">
        <f t="shared" ref="Q64:Q67" si="23">SUM(B64:P64)</f>
        <v>#REF!</v>
      </c>
    </row>
    <row r="65" spans="1:31" ht="13" x14ac:dyDescent="0.3">
      <c r="A65" s="18"/>
      <c r="C65" s="30" t="e">
        <f>(C63+C54+C62)/($C$63+$C$54+$C$62+$H$63+$H$54+$H$62+$I$63+$I$54+$I$62+$J$63+$J$54+$J$62+$M$63+$M$54+$M$62)</f>
        <v>#REF!</v>
      </c>
      <c r="F65" s="19"/>
      <c r="G65" s="19"/>
      <c r="H65" s="30" t="e">
        <f t="shared" ref="H65:J65" si="24">(H63+H54+H62)/($C$63+$C$54+$C$62+$H$63+$H$54+$H$62+$I$63+$I$54+$I$62+$J$63+$J$54+$J$62+$M$63+$M$54+$M$62)</f>
        <v>#REF!</v>
      </c>
      <c r="I65" s="30" t="e">
        <f t="shared" si="24"/>
        <v>#REF!</v>
      </c>
      <c r="J65" s="30" t="e">
        <f t="shared" si="24"/>
        <v>#REF!</v>
      </c>
      <c r="M65" s="30" t="e">
        <f>(M63+M54+M62)/($C$63+$C$54+$C$62+$H$63+$H$54+$H$62+$I$63+$I$54+$I$62+$J$63+$J$54+$J$62+$M$63+$M$54+$M$62)</f>
        <v>#REF!</v>
      </c>
      <c r="Q65" t="e">
        <f t="shared" si="23"/>
        <v>#REF!</v>
      </c>
    </row>
    <row r="66" spans="1:31" ht="13" x14ac:dyDescent="0.3">
      <c r="A66" s="31"/>
      <c r="B66" s="29"/>
      <c r="C66" s="30">
        <v>3.6499999999999998E-2</v>
      </c>
      <c r="D66" s="29"/>
      <c r="E66" s="29"/>
      <c r="F66" s="30"/>
      <c r="G66" s="30"/>
      <c r="H66" s="30">
        <v>6.6900000000000001E-2</v>
      </c>
      <c r="I66" s="30">
        <v>0.72950000000000004</v>
      </c>
      <c r="J66" s="30">
        <v>0.1216</v>
      </c>
      <c r="K66" s="29"/>
      <c r="L66" s="29"/>
      <c r="M66" s="30">
        <v>4.5600000000000002E-2</v>
      </c>
      <c r="N66" s="29"/>
      <c r="O66" s="29"/>
      <c r="P66" s="29"/>
      <c r="Q66" s="29">
        <f t="shared" si="23"/>
        <v>1.0001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1" ht="13" x14ac:dyDescent="0.3">
      <c r="A67" s="18"/>
      <c r="C67" s="24" t="e">
        <f>(C65-C66)*Q63</f>
        <v>#REF!</v>
      </c>
      <c r="F67" s="19"/>
      <c r="G67" s="19"/>
      <c r="H67" s="24" t="e">
        <f>(H65-H66)*Q63</f>
        <v>#REF!</v>
      </c>
      <c r="I67" s="24" t="e">
        <f>(I65-I66)*Q63</f>
        <v>#REF!</v>
      </c>
      <c r="J67" s="24" t="e">
        <f>(J65-J66)*Q63</f>
        <v>#REF!</v>
      </c>
      <c r="M67" s="24" t="e">
        <f>(M65-M66)*Q63</f>
        <v>#REF!</v>
      </c>
      <c r="Q67" t="e">
        <f t="shared" si="23"/>
        <v>#REF!</v>
      </c>
    </row>
    <row r="68" spans="1:31" ht="13" x14ac:dyDescent="0.3">
      <c r="A68" s="18"/>
      <c r="C68" s="19"/>
      <c r="F68" s="19"/>
      <c r="G68" s="19"/>
      <c r="H68" s="19"/>
      <c r="I68" s="19"/>
      <c r="J68" s="19"/>
      <c r="M68" s="19"/>
    </row>
    <row r="69" spans="1:31" ht="13" x14ac:dyDescent="0.3">
      <c r="A69" s="18" t="s">
        <v>94</v>
      </c>
      <c r="C69" s="19"/>
      <c r="F69" s="19"/>
      <c r="G69" s="19"/>
      <c r="H69" s="19"/>
      <c r="I69" s="19"/>
      <c r="J69" s="19"/>
      <c r="M69" s="19"/>
    </row>
    <row r="70" spans="1:31" ht="12.5" x14ac:dyDescent="0.25">
      <c r="A70" s="19" t="s">
        <v>45</v>
      </c>
      <c r="B70" s="25" t="e">
        <f>#REF!</f>
        <v>#REF!</v>
      </c>
      <c r="C70" s="25" t="e">
        <f>#REF!</f>
        <v>#REF!</v>
      </c>
      <c r="D70" s="25" t="e">
        <f>#REF!</f>
        <v>#REF!</v>
      </c>
      <c r="E70" s="25" t="e">
        <f>#REF!</f>
        <v>#REF!</v>
      </c>
      <c r="F70" s="25" t="e">
        <f>#REF!</f>
        <v>#REF!</v>
      </c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 t="e">
        <f>#REF!</f>
        <v>#REF!</v>
      </c>
      <c r="N70" s="25" t="e">
        <f>#REF!</f>
        <v>#REF!</v>
      </c>
      <c r="O70" s="25" t="e">
        <f>'Oversikt IFA'!P28</f>
        <v>#REF!</v>
      </c>
      <c r="P70" s="25" t="e">
        <f>#REF!</f>
        <v>#REF!</v>
      </c>
      <c r="Q70" s="21" t="e">
        <f t="shared" ref="Q70:Q75" si="25">SUM(B70:P70)</f>
        <v>#REF!</v>
      </c>
      <c r="R70" s="22">
        <v>32</v>
      </c>
      <c r="S70" s="23" t="e">
        <f t="shared" ref="S70:S75" si="26">IF(R70&gt;Q70,"LEDIG","OK")</f>
        <v>#REF!</v>
      </c>
      <c r="T70" s="24">
        <v>32</v>
      </c>
    </row>
    <row r="71" spans="1:31" ht="12.5" x14ac:dyDescent="0.25">
      <c r="A71" s="19" t="s">
        <v>48</v>
      </c>
      <c r="B71" s="25" t="e">
        <f>Grefsen!#REF!</f>
        <v>#REF!</v>
      </c>
      <c r="C71" s="25" t="e">
        <f>Grefsen!#REF!</f>
        <v>#REF!</v>
      </c>
      <c r="D71" s="25" t="e">
        <f>Grefsen!#REF!</f>
        <v>#REF!</v>
      </c>
      <c r="E71" s="25" t="e">
        <f>Grefsen!#REF!</f>
        <v>#REF!</v>
      </c>
      <c r="F71" s="25" t="e">
        <f>Grefsen!#REF!</f>
        <v>#REF!</v>
      </c>
      <c r="G71" s="25" t="e">
        <f>Grefsen!#REF!</f>
        <v>#REF!</v>
      </c>
      <c r="H71" s="25" t="e">
        <f>Grefsen!#REF!</f>
        <v>#REF!</v>
      </c>
      <c r="I71" s="25" t="e">
        <f>Grefsen!#REF!</f>
        <v>#REF!</v>
      </c>
      <c r="J71" s="25" t="e">
        <f>Grefsen!#REF!</f>
        <v>#REF!</v>
      </c>
      <c r="K71" s="25" t="e">
        <f>Grefsen!#REF!</f>
        <v>#REF!</v>
      </c>
      <c r="L71" s="25" t="e">
        <f>Grefsen!#REF!</f>
        <v>#REF!</v>
      </c>
      <c r="M71" s="25" t="e">
        <f>Grefsen!#REF!</f>
        <v>#REF!</v>
      </c>
      <c r="N71" s="25" t="e">
        <f>Grefsen!#REF!</f>
        <v>#REF!</v>
      </c>
      <c r="O71" s="25" t="e">
        <f>'Oversikt IFA'!P31</f>
        <v>#REF!</v>
      </c>
      <c r="P71" s="25" t="e">
        <f>Grefsen!#REF!</f>
        <v>#REF!</v>
      </c>
      <c r="Q71" s="21" t="e">
        <f t="shared" si="25"/>
        <v>#REF!</v>
      </c>
      <c r="R71" s="22">
        <v>32</v>
      </c>
      <c r="S71" s="23" t="e">
        <f t="shared" si="26"/>
        <v>#REF!</v>
      </c>
      <c r="T71" s="24">
        <v>32</v>
      </c>
    </row>
    <row r="72" spans="1:31" ht="12.5" x14ac:dyDescent="0.25">
      <c r="A72" s="19" t="s">
        <v>56</v>
      </c>
      <c r="B72" s="25" t="e">
        <f>#REF!</f>
        <v>#REF!</v>
      </c>
      <c r="C72" s="25" t="e">
        <f>#REF!</f>
        <v>#REF!</v>
      </c>
      <c r="D72" s="25" t="e">
        <f>#REF!</f>
        <v>#REF!</v>
      </c>
      <c r="E72" s="25" t="e">
        <f>#REF!</f>
        <v>#REF!</v>
      </c>
      <c r="F72" s="25" t="e">
        <f>#REF!</f>
        <v>#REF!</v>
      </c>
      <c r="G72" s="25" t="e">
        <f>#REF!</f>
        <v>#REF!</v>
      </c>
      <c r="H72" s="25" t="e">
        <f>#REF!</f>
        <v>#REF!</v>
      </c>
      <c r="I72" s="25" t="e">
        <f>#REF!</f>
        <v>#REF!</v>
      </c>
      <c r="J72" s="25" t="e">
        <f>#REF!</f>
        <v>#REF!</v>
      </c>
      <c r="K72" s="25" t="e">
        <f>#REF!</f>
        <v>#REF!</v>
      </c>
      <c r="L72" s="25" t="e">
        <f>#REF!</f>
        <v>#REF!</v>
      </c>
      <c r="M72" s="25" t="e">
        <f>#REF!</f>
        <v>#REF!</v>
      </c>
      <c r="N72" s="25" t="e">
        <f>#REF!</f>
        <v>#REF!</v>
      </c>
      <c r="O72" s="25" t="e">
        <f>'Oversikt IFA'!P39</f>
        <v>#REF!</v>
      </c>
      <c r="P72" s="25" t="e">
        <f>#REF!</f>
        <v>#REF!</v>
      </c>
      <c r="Q72" s="21" t="e">
        <f t="shared" si="25"/>
        <v>#REF!</v>
      </c>
      <c r="R72" s="22">
        <v>32</v>
      </c>
      <c r="S72" s="23" t="e">
        <f t="shared" si="26"/>
        <v>#REF!</v>
      </c>
      <c r="T72" s="24">
        <v>32</v>
      </c>
    </row>
    <row r="73" spans="1:31" ht="12.5" x14ac:dyDescent="0.25">
      <c r="A73" s="19" t="s">
        <v>58</v>
      </c>
      <c r="B73" s="25" t="e">
        <f>#REF!</f>
        <v>#REF!</v>
      </c>
      <c r="C73" s="25" t="e">
        <f>#REF!</f>
        <v>#REF!</v>
      </c>
      <c r="D73" s="25" t="e">
        <f>#REF!</f>
        <v>#REF!</v>
      </c>
      <c r="E73" s="25" t="e">
        <f>#REF!</f>
        <v>#REF!</v>
      </c>
      <c r="F73" s="25" t="e">
        <f>#REF!</f>
        <v>#REF!</v>
      </c>
      <c r="G73" s="25" t="e">
        <f>#REF!</f>
        <v>#REF!</v>
      </c>
      <c r="H73" s="25" t="e">
        <f>#REF!</f>
        <v>#REF!</v>
      </c>
      <c r="I73" s="25" t="e">
        <f>#REF!</f>
        <v>#REF!</v>
      </c>
      <c r="J73" s="25" t="e">
        <f>#REF!</f>
        <v>#REF!</v>
      </c>
      <c r="K73" s="25" t="e">
        <f>#REF!</f>
        <v>#REF!</v>
      </c>
      <c r="L73" s="25" t="e">
        <f>#REF!</f>
        <v>#REF!</v>
      </c>
      <c r="M73" s="25" t="e">
        <f>#REF!</f>
        <v>#REF!</v>
      </c>
      <c r="N73" s="25" t="e">
        <f>#REF!</f>
        <v>#REF!</v>
      </c>
      <c r="O73" s="25" t="e">
        <f>'Oversikt IFA'!P41</f>
        <v>#REF!</v>
      </c>
      <c r="P73" s="25" t="e">
        <f>#REF!</f>
        <v>#REF!</v>
      </c>
      <c r="Q73" s="21" t="e">
        <f t="shared" si="25"/>
        <v>#REF!</v>
      </c>
      <c r="R73" s="22">
        <v>32</v>
      </c>
      <c r="S73" s="23" t="e">
        <f t="shared" si="26"/>
        <v>#REF!</v>
      </c>
      <c r="T73" s="24">
        <v>32</v>
      </c>
    </row>
    <row r="74" spans="1:31" ht="12.5" x14ac:dyDescent="0.25">
      <c r="A74" s="19" t="s">
        <v>64</v>
      </c>
      <c r="B74" s="25" t="e">
        <f>#REF!</f>
        <v>#REF!</v>
      </c>
      <c r="C74" s="25" t="e">
        <f>#REF!</f>
        <v>#REF!</v>
      </c>
      <c r="D74" s="25" t="e">
        <f>#REF!</f>
        <v>#REF!</v>
      </c>
      <c r="E74" s="25" t="e">
        <f>#REF!</f>
        <v>#REF!</v>
      </c>
      <c r="F74" s="25" t="e">
        <f>#REF!</f>
        <v>#REF!</v>
      </c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 t="e">
        <f>#REF!</f>
        <v>#REF!</v>
      </c>
      <c r="N74" s="25" t="e">
        <f>#REF!</f>
        <v>#REF!</v>
      </c>
      <c r="O74" s="25" t="e">
        <f>'Oversikt IFA'!P47</f>
        <v>#REF!</v>
      </c>
      <c r="P74" s="25" t="e">
        <f>#REF!</f>
        <v>#REF!</v>
      </c>
      <c r="Q74" s="21" t="e">
        <f t="shared" si="25"/>
        <v>#REF!</v>
      </c>
      <c r="R74" s="22">
        <v>27</v>
      </c>
      <c r="S74" s="23" t="e">
        <f t="shared" si="26"/>
        <v>#REF!</v>
      </c>
      <c r="T74" s="24">
        <v>32</v>
      </c>
    </row>
    <row r="75" spans="1:31" ht="12.5" x14ac:dyDescent="0.25">
      <c r="A75" s="19" t="s">
        <v>28</v>
      </c>
      <c r="B75" s="20" t="e">
        <f>#REF!</f>
        <v>#REF!</v>
      </c>
      <c r="C75" s="20" t="e">
        <f>#REF!</f>
        <v>#REF!</v>
      </c>
      <c r="D75" s="20" t="e">
        <f>#REF!</f>
        <v>#REF!</v>
      </c>
      <c r="E75" s="20" t="e">
        <f>#REF!</f>
        <v>#REF!</v>
      </c>
      <c r="F75" s="20" t="e">
        <f>#REF!</f>
        <v>#REF!</v>
      </c>
      <c r="G75" s="20" t="e">
        <f>#REF!</f>
        <v>#REF!</v>
      </c>
      <c r="H75" s="20" t="e">
        <f>#REF!</f>
        <v>#REF!</v>
      </c>
      <c r="I75" s="20" t="e">
        <f>#REF!</f>
        <v>#REF!</v>
      </c>
      <c r="J75" s="20" t="e">
        <f>#REF!</f>
        <v>#REF!</v>
      </c>
      <c r="K75" s="20" t="e">
        <f>#REF!</f>
        <v>#REF!</v>
      </c>
      <c r="L75" s="20" t="e">
        <f>#REF!</f>
        <v>#REF!</v>
      </c>
      <c r="M75" s="20" t="e">
        <f>#REF!</f>
        <v>#REF!</v>
      </c>
      <c r="N75" s="20" t="e">
        <f>#REF!</f>
        <v>#REF!</v>
      </c>
      <c r="O75" s="20" t="e">
        <f>'Oversikt IFA'!P12</f>
        <v>#REF!</v>
      </c>
      <c r="P75" s="20" t="e">
        <f>#REF!</f>
        <v>#REF!</v>
      </c>
      <c r="Q75" s="21" t="e">
        <f t="shared" si="25"/>
        <v>#REF!</v>
      </c>
      <c r="R75" s="22" t="e">
        <f>IF(Q75&gt;9,Q75,9)</f>
        <v>#REF!</v>
      </c>
      <c r="S75" s="23" t="e">
        <f t="shared" si="26"/>
        <v>#REF!</v>
      </c>
      <c r="T75" s="24" t="e">
        <f>SUM(B75:P75)/(0.175*2)</f>
        <v>#REF!</v>
      </c>
      <c r="V75" s="25" t="e">
        <f>Q75-R75</f>
        <v>#REF!</v>
      </c>
    </row>
    <row r="76" spans="1:31" ht="13" x14ac:dyDescent="0.3">
      <c r="A76" s="26" t="s">
        <v>87</v>
      </c>
      <c r="B76" s="27" t="e">
        <f t="shared" ref="B76:P76" si="27">SUM(B70:B75)</f>
        <v>#REF!</v>
      </c>
      <c r="C76" s="27" t="e">
        <f t="shared" si="27"/>
        <v>#REF!</v>
      </c>
      <c r="D76" s="27" t="e">
        <f t="shared" si="27"/>
        <v>#REF!</v>
      </c>
      <c r="E76" s="27" t="e">
        <f t="shared" si="27"/>
        <v>#REF!</v>
      </c>
      <c r="F76" s="27" t="e">
        <f t="shared" si="27"/>
        <v>#REF!</v>
      </c>
      <c r="G76" s="27" t="e">
        <f t="shared" si="27"/>
        <v>#REF!</v>
      </c>
      <c r="H76" s="27" t="e">
        <f t="shared" si="27"/>
        <v>#REF!</v>
      </c>
      <c r="I76" s="27" t="e">
        <f t="shared" si="27"/>
        <v>#REF!</v>
      </c>
      <c r="J76" s="27" t="e">
        <f t="shared" si="27"/>
        <v>#REF!</v>
      </c>
      <c r="K76" s="27" t="e">
        <f t="shared" si="27"/>
        <v>#REF!</v>
      </c>
      <c r="L76" s="27" t="e">
        <f t="shared" si="27"/>
        <v>#REF!</v>
      </c>
      <c r="M76" s="27" t="e">
        <f t="shared" si="27"/>
        <v>#REF!</v>
      </c>
      <c r="N76" s="27" t="e">
        <f t="shared" si="27"/>
        <v>#REF!</v>
      </c>
      <c r="O76" s="27" t="e">
        <f t="shared" si="27"/>
        <v>#REF!</v>
      </c>
      <c r="P76" s="27" t="e">
        <f t="shared" si="27"/>
        <v>#REF!</v>
      </c>
      <c r="Q76" s="27" t="e">
        <f>C76+H76+I76+J76+M76</f>
        <v>#REF!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3" x14ac:dyDescent="0.3">
      <c r="A77" s="18"/>
      <c r="B77" s="29" t="e">
        <f t="shared" ref="B77:P77" si="28">B76/SUM($Q$70:$Q$75)</f>
        <v>#REF!</v>
      </c>
      <c r="C77" s="29" t="e">
        <f t="shared" si="28"/>
        <v>#REF!</v>
      </c>
      <c r="D77" s="29" t="e">
        <f t="shared" si="28"/>
        <v>#REF!</v>
      </c>
      <c r="E77" s="29" t="e">
        <f t="shared" si="28"/>
        <v>#REF!</v>
      </c>
      <c r="F77" s="29" t="e">
        <f t="shared" si="28"/>
        <v>#REF!</v>
      </c>
      <c r="G77" s="29" t="e">
        <f t="shared" si="28"/>
        <v>#REF!</v>
      </c>
      <c r="H77" s="29" t="e">
        <f t="shared" si="28"/>
        <v>#REF!</v>
      </c>
      <c r="I77" s="29" t="e">
        <f t="shared" si="28"/>
        <v>#REF!</v>
      </c>
      <c r="J77" s="29" t="e">
        <f t="shared" si="28"/>
        <v>#REF!</v>
      </c>
      <c r="K77" s="29" t="e">
        <f t="shared" si="28"/>
        <v>#REF!</v>
      </c>
      <c r="L77" s="29" t="e">
        <f t="shared" si="28"/>
        <v>#REF!</v>
      </c>
      <c r="M77" s="29" t="e">
        <f t="shared" si="28"/>
        <v>#REF!</v>
      </c>
      <c r="N77" s="29" t="e">
        <f t="shared" si="28"/>
        <v>#REF!</v>
      </c>
      <c r="O77" s="29" t="e">
        <f t="shared" si="28"/>
        <v>#REF!</v>
      </c>
      <c r="P77" s="29" t="e">
        <f t="shared" si="28"/>
        <v>#REF!</v>
      </c>
      <c r="Q77" s="29" t="e">
        <f t="shared" ref="Q77:Q80" si="29">SUM(B77:P77)</f>
        <v>#REF!</v>
      </c>
    </row>
    <row r="78" spans="1:31" ht="13" x14ac:dyDescent="0.3">
      <c r="A78" s="18"/>
      <c r="C78" s="30" t="e">
        <f>C76/(C76+H76+I76+J76+M76)</f>
        <v>#REF!</v>
      </c>
      <c r="F78" s="19"/>
      <c r="G78" s="19"/>
      <c r="H78" s="30" t="e">
        <f>H76/(C76+H76+I76+J76+M76)</f>
        <v>#REF!</v>
      </c>
      <c r="I78" s="30" t="e">
        <f>I76/(C76+H76+I76+J76+M76)</f>
        <v>#REF!</v>
      </c>
      <c r="J78" s="30" t="e">
        <f>J76/(C76+H76+I76+J76+M76)</f>
        <v>#REF!</v>
      </c>
      <c r="M78" s="30" t="e">
        <f>M76/(C76+H76+I76+J76+M76)</f>
        <v>#REF!</v>
      </c>
      <c r="Q78" t="e">
        <f t="shared" si="29"/>
        <v>#REF!</v>
      </c>
    </row>
    <row r="79" spans="1:31" ht="13" x14ac:dyDescent="0.3">
      <c r="A79" s="31"/>
      <c r="B79" s="29"/>
      <c r="C79" s="30">
        <v>0.192</v>
      </c>
      <c r="D79" s="29"/>
      <c r="E79" s="29"/>
      <c r="F79" s="30"/>
      <c r="G79" s="30"/>
      <c r="H79" s="30">
        <v>0</v>
      </c>
      <c r="I79" s="30">
        <v>0.64729999999999999</v>
      </c>
      <c r="J79" s="30">
        <v>5.8000000000000003E-2</v>
      </c>
      <c r="K79" s="29"/>
      <c r="L79" s="29"/>
      <c r="M79" s="30">
        <v>0.1027</v>
      </c>
      <c r="N79" s="29"/>
      <c r="O79" s="29"/>
      <c r="P79" s="29"/>
      <c r="Q79" s="29">
        <f t="shared" si="29"/>
        <v>1</v>
      </c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</row>
    <row r="80" spans="1:31" ht="13" x14ac:dyDescent="0.3">
      <c r="A80" s="18"/>
      <c r="C80" s="24" t="e">
        <f>(C78-C79)*Q76</f>
        <v>#REF!</v>
      </c>
      <c r="F80" s="19"/>
      <c r="G80" s="19"/>
      <c r="H80" s="24" t="e">
        <f>(H78-H79)*Q76</f>
        <v>#REF!</v>
      </c>
      <c r="I80" s="24" t="e">
        <f>(I78-I79)*Q76</f>
        <v>#REF!</v>
      </c>
      <c r="J80" s="24" t="e">
        <f>(J78-J79)*Q76</f>
        <v>#REF!</v>
      </c>
      <c r="M80" s="24" t="e">
        <f>(M78-M79)*Q76</f>
        <v>#REF!</v>
      </c>
      <c r="Q80" t="e">
        <f t="shared" si="29"/>
        <v>#REF!</v>
      </c>
    </row>
    <row r="81" spans="1:31" ht="13" x14ac:dyDescent="0.3">
      <c r="A81" s="18"/>
    </row>
    <row r="82" spans="1:31" ht="13" x14ac:dyDescent="0.3">
      <c r="A82" s="18" t="s">
        <v>95</v>
      </c>
    </row>
    <row r="83" spans="1:31" ht="12.5" x14ac:dyDescent="0.25">
      <c r="A83" s="19" t="s">
        <v>21</v>
      </c>
      <c r="B83" s="20" t="e">
        <f>#REF!</f>
        <v>#REF!</v>
      </c>
      <c r="C83" s="20" t="e">
        <f>#REF!</f>
        <v>#REF!</v>
      </c>
      <c r="D83" s="20" t="e">
        <f>#REF!</f>
        <v>#REF!</v>
      </c>
      <c r="E83" s="20" t="e">
        <f>#REF!</f>
        <v>#REF!</v>
      </c>
      <c r="F83" s="20" t="e">
        <f>#REF!</f>
        <v>#REF!</v>
      </c>
      <c r="G83" s="20" t="e">
        <f>#REF!</f>
        <v>#REF!</v>
      </c>
      <c r="H83" s="20" t="e">
        <f>#REF!</f>
        <v>#REF!</v>
      </c>
      <c r="I83" s="20" t="e">
        <f>#REF!</f>
        <v>#REF!</v>
      </c>
      <c r="J83" s="20" t="e">
        <f>#REF!</f>
        <v>#REF!</v>
      </c>
      <c r="K83" s="20" t="e">
        <f>#REF!</f>
        <v>#REF!</v>
      </c>
      <c r="L83" s="20" t="e">
        <f>#REF!</f>
        <v>#REF!</v>
      </c>
      <c r="M83" s="20" t="e">
        <f>#REF!</f>
        <v>#REF!</v>
      </c>
      <c r="N83" s="20" t="e">
        <f>#REF!</f>
        <v>#REF!</v>
      </c>
      <c r="O83" s="20" t="e">
        <f>'Oversikt IFA'!P5</f>
        <v>#REF!</v>
      </c>
      <c r="P83" s="20" t="e">
        <f>#REF!</f>
        <v>#REF!</v>
      </c>
      <c r="Q83" s="21" t="e">
        <f t="shared" ref="Q83:Q85" si="30">SUM(B83:P83)</f>
        <v>#REF!</v>
      </c>
      <c r="R83" s="22" t="e">
        <f>IF(Q83&gt;16,Q83,16)</f>
        <v>#REF!</v>
      </c>
      <c r="S83" s="23" t="e">
        <f t="shared" ref="S83:S85" si="31">IF(R83&gt;Q83,"LEDIG","OK")</f>
        <v>#REF!</v>
      </c>
      <c r="T83" s="24" t="e">
        <f>SUM(B83:P83)*2</f>
        <v>#REF!</v>
      </c>
      <c r="V83" s="25" t="e">
        <f>Q83-R83</f>
        <v>#REF!</v>
      </c>
    </row>
    <row r="84" spans="1:31" ht="12.5" x14ac:dyDescent="0.25">
      <c r="A84" s="19" t="s">
        <v>53</v>
      </c>
      <c r="B84" s="25" t="e">
        <f>#REF!</f>
        <v>#REF!</v>
      </c>
      <c r="C84" s="25" t="e">
        <f>#REF!</f>
        <v>#REF!</v>
      </c>
      <c r="D84" s="25" t="e">
        <f>#REF!</f>
        <v>#REF!</v>
      </c>
      <c r="E84" s="25" t="e">
        <f>#REF!</f>
        <v>#REF!</v>
      </c>
      <c r="F84" s="25" t="e">
        <f>#REF!</f>
        <v>#REF!</v>
      </c>
      <c r="G84" s="25" t="e">
        <f>#REF!</f>
        <v>#REF!</v>
      </c>
      <c r="H84" s="25" t="e">
        <f>#REF!</f>
        <v>#REF!</v>
      </c>
      <c r="I84" s="25" t="e">
        <f>#REF!</f>
        <v>#REF!</v>
      </c>
      <c r="J84" s="25" t="e">
        <f>#REF!</f>
        <v>#REF!</v>
      </c>
      <c r="K84" s="25" t="e">
        <f>#REF!</f>
        <v>#REF!</v>
      </c>
      <c r="L84" s="25" t="e">
        <f>#REF!</f>
        <v>#REF!</v>
      </c>
      <c r="M84" s="25" t="e">
        <f>#REF!</f>
        <v>#REF!</v>
      </c>
      <c r="N84" s="25" t="e">
        <f>#REF!</f>
        <v>#REF!</v>
      </c>
      <c r="O84" s="25" t="e">
        <f>'Oversikt IFA'!P36</f>
        <v>#REF!</v>
      </c>
      <c r="P84" s="25" t="e">
        <f>#REF!</f>
        <v>#REF!</v>
      </c>
      <c r="Q84" s="21" t="e">
        <f t="shared" si="30"/>
        <v>#REF!</v>
      </c>
      <c r="R84" s="22">
        <v>32</v>
      </c>
      <c r="S84" s="23" t="e">
        <f t="shared" si="31"/>
        <v>#REF!</v>
      </c>
      <c r="T84" s="24">
        <v>32</v>
      </c>
    </row>
    <row r="85" spans="1:31" ht="12.5" x14ac:dyDescent="0.25">
      <c r="A85" s="19" t="s">
        <v>27</v>
      </c>
      <c r="B85" s="20" t="e">
        <f>#REF!</f>
        <v>#REF!</v>
      </c>
      <c r="C85" s="20" t="e">
        <f>#REF!</f>
        <v>#REF!</v>
      </c>
      <c r="D85" s="20" t="e">
        <f>#REF!</f>
        <v>#REF!</v>
      </c>
      <c r="E85" s="20" t="e">
        <f>#REF!</f>
        <v>#REF!</v>
      </c>
      <c r="F85" s="20" t="e">
        <f>#REF!</f>
        <v>#REF!</v>
      </c>
      <c r="G85" s="20" t="e">
        <f>#REF!</f>
        <v>#REF!</v>
      </c>
      <c r="H85" s="20" t="e">
        <f>#REF!</f>
        <v>#REF!</v>
      </c>
      <c r="I85" s="20" t="e">
        <f>#REF!</f>
        <v>#REF!</v>
      </c>
      <c r="J85" s="20" t="e">
        <f>#REF!</f>
        <v>#REF!</v>
      </c>
      <c r="K85" s="20" t="e">
        <f>#REF!</f>
        <v>#REF!</v>
      </c>
      <c r="L85" s="20" t="e">
        <f>#REF!</f>
        <v>#REF!</v>
      </c>
      <c r="M85" s="20" t="e">
        <f>#REF!</f>
        <v>#REF!</v>
      </c>
      <c r="N85" s="20" t="e">
        <f>#REF!</f>
        <v>#REF!</v>
      </c>
      <c r="O85" s="20" t="e">
        <f>'Oversikt IFA'!P11</f>
        <v>#REF!</v>
      </c>
      <c r="P85" s="20" t="e">
        <f>#REF!</f>
        <v>#REF!</v>
      </c>
      <c r="Q85" s="21" t="e">
        <f t="shared" si="30"/>
        <v>#REF!</v>
      </c>
      <c r="R85" s="22" t="e">
        <f>IF(Q85&gt;16,Q85,16)</f>
        <v>#REF!</v>
      </c>
      <c r="S85" s="23" t="e">
        <f t="shared" si="31"/>
        <v>#REF!</v>
      </c>
      <c r="T85" s="24" t="e">
        <f>(SUM(B85,D85:P85)*2)+C85</f>
        <v>#REF!</v>
      </c>
      <c r="V85" s="25" t="e">
        <f>Q85-R85</f>
        <v>#REF!</v>
      </c>
    </row>
    <row r="86" spans="1:31" ht="12.5" x14ac:dyDescent="0.25">
      <c r="A86" s="19" t="s">
        <v>97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32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2">
        <v>32</v>
      </c>
      <c r="R86" s="22"/>
      <c r="S86" s="23"/>
      <c r="T86" s="24"/>
    </row>
    <row r="87" spans="1:31" ht="12.5" x14ac:dyDescent="0.25">
      <c r="A87" s="19" t="s">
        <v>69</v>
      </c>
      <c r="B87" s="25" t="e">
        <f>#REF!</f>
        <v>#REF!</v>
      </c>
      <c r="C87" s="25" t="e">
        <f>#REF!</f>
        <v>#REF!</v>
      </c>
      <c r="D87" s="25" t="e">
        <f>#REF!</f>
        <v>#REF!</v>
      </c>
      <c r="E87" s="25" t="e">
        <f>#REF!</f>
        <v>#REF!</v>
      </c>
      <c r="F87" s="25" t="e">
        <f>#REF!</f>
        <v>#REF!</v>
      </c>
      <c r="G87" s="25" t="e">
        <f>#REF!</f>
        <v>#REF!</v>
      </c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 t="e">
        <f>#REF!</f>
        <v>#REF!</v>
      </c>
      <c r="N87" s="25" t="e">
        <f>#REF!</f>
        <v>#REF!</v>
      </c>
      <c r="O87" s="25" t="e">
        <f>'Oversikt IFA'!P52</f>
        <v>#REF!</v>
      </c>
      <c r="P87" s="25" t="e">
        <f>#REF!</f>
        <v>#REF!</v>
      </c>
      <c r="Q87" s="21" t="e">
        <f t="shared" ref="Q87:Q93" si="32">SUM(B87:P87)</f>
        <v>#REF!</v>
      </c>
      <c r="R87" s="22">
        <v>32</v>
      </c>
      <c r="S87" s="23" t="e">
        <f t="shared" ref="S87:S93" si="33">IF(R87&gt;Q87,"LEDIG","OK")</f>
        <v>#REF!</v>
      </c>
      <c r="T87" s="24">
        <v>32</v>
      </c>
    </row>
    <row r="88" spans="1:31" ht="12.5" x14ac:dyDescent="0.25">
      <c r="A88" s="19" t="s">
        <v>72</v>
      </c>
      <c r="B88" s="25" t="e">
        <f>#REF!</f>
        <v>#REF!</v>
      </c>
      <c r="C88" s="25" t="e">
        <f>#REF!</f>
        <v>#REF!</v>
      </c>
      <c r="D88" s="25" t="e">
        <f>#REF!</f>
        <v>#REF!</v>
      </c>
      <c r="E88" s="25" t="e">
        <f>#REF!</f>
        <v>#REF!</v>
      </c>
      <c r="F88" s="25" t="e">
        <f>#REF!</f>
        <v>#REF!</v>
      </c>
      <c r="G88" s="25" t="e">
        <f>#REF!</f>
        <v>#REF!</v>
      </c>
      <c r="H88" s="25" t="e">
        <f>#REF!</f>
        <v>#REF!</v>
      </c>
      <c r="I88" s="25" t="e">
        <f>#REF!</f>
        <v>#REF!</v>
      </c>
      <c r="J88" s="25" t="e">
        <f>#REF!</f>
        <v>#REF!</v>
      </c>
      <c r="K88" s="25" t="e">
        <f>#REF!</f>
        <v>#REF!</v>
      </c>
      <c r="L88" s="25" t="e">
        <f>#REF!</f>
        <v>#REF!</v>
      </c>
      <c r="M88" s="25" t="e">
        <f>#REF!</f>
        <v>#REF!</v>
      </c>
      <c r="N88" s="25" t="e">
        <f>#REF!</f>
        <v>#REF!</v>
      </c>
      <c r="O88" s="25" t="e">
        <f>'Oversikt IFA'!P55</f>
        <v>#REF!</v>
      </c>
      <c r="P88" s="25" t="e">
        <f>#REF!</f>
        <v>#REF!</v>
      </c>
      <c r="Q88" s="21" t="e">
        <f t="shared" si="32"/>
        <v>#REF!</v>
      </c>
      <c r="R88" s="22">
        <v>32</v>
      </c>
      <c r="S88" s="23" t="e">
        <f t="shared" si="33"/>
        <v>#REF!</v>
      </c>
      <c r="T88" s="24">
        <v>32</v>
      </c>
    </row>
    <row r="89" spans="1:31" ht="12.5" x14ac:dyDescent="0.25">
      <c r="A89" s="19" t="s">
        <v>76</v>
      </c>
      <c r="B89" s="25" t="e">
        <f>#REF!</f>
        <v>#REF!</v>
      </c>
      <c r="C89" s="25" t="e">
        <f>#REF!</f>
        <v>#REF!</v>
      </c>
      <c r="D89" s="25" t="e">
        <f>#REF!</f>
        <v>#REF!</v>
      </c>
      <c r="E89" s="25" t="e">
        <f>#REF!</f>
        <v>#REF!</v>
      </c>
      <c r="F89" s="25" t="e">
        <f>#REF!</f>
        <v>#REF!</v>
      </c>
      <c r="G89" s="25" t="e">
        <f>#REF!</f>
        <v>#REF!</v>
      </c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s="25" t="e">
        <f>#REF!</f>
        <v>#REF!</v>
      </c>
      <c r="O89" s="25" t="e">
        <f>'Oversikt IFA'!P59</f>
        <v>#REF!</v>
      </c>
      <c r="P89" s="25" t="e">
        <f>#REF!</f>
        <v>#REF!</v>
      </c>
      <c r="Q89" s="21" t="e">
        <f t="shared" si="32"/>
        <v>#REF!</v>
      </c>
      <c r="R89" s="22">
        <v>32</v>
      </c>
      <c r="S89" s="23" t="e">
        <f t="shared" si="33"/>
        <v>#REF!</v>
      </c>
      <c r="T89" s="24">
        <v>32</v>
      </c>
    </row>
    <row r="90" spans="1:31" ht="12.5" x14ac:dyDescent="0.25">
      <c r="A90" s="19" t="s">
        <v>77</v>
      </c>
      <c r="B90" s="25" t="e">
        <f>#REF!</f>
        <v>#REF!</v>
      </c>
      <c r="C90" s="25" t="e">
        <f>#REF!</f>
        <v>#REF!</v>
      </c>
      <c r="D90" s="25" t="e">
        <f>#REF!</f>
        <v>#REF!</v>
      </c>
      <c r="E90" s="25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s="25" t="e">
        <f>#REF!</f>
        <v>#REF!</v>
      </c>
      <c r="O90" s="25" t="e">
        <f>'Oversikt IFA'!P60</f>
        <v>#REF!</v>
      </c>
      <c r="P90" s="25" t="e">
        <f>#REF!</f>
        <v>#REF!</v>
      </c>
      <c r="Q90" s="21" t="e">
        <f t="shared" si="32"/>
        <v>#REF!</v>
      </c>
      <c r="R90" s="22">
        <v>22</v>
      </c>
      <c r="S90" s="23" t="e">
        <f t="shared" si="33"/>
        <v>#REF!</v>
      </c>
      <c r="T90" s="24">
        <v>25</v>
      </c>
    </row>
    <row r="91" spans="1:31" ht="12.5" x14ac:dyDescent="0.25">
      <c r="A91" s="32" t="s">
        <v>30</v>
      </c>
      <c r="B91" s="20" t="e">
        <f>Uranienborg!#REF!</f>
        <v>#REF!</v>
      </c>
      <c r="C91" s="20" t="e">
        <f>Uranienborg!#REF!</f>
        <v>#REF!</v>
      </c>
      <c r="D91" s="20" t="e">
        <f>Uranienborg!#REF!</f>
        <v>#REF!</v>
      </c>
      <c r="E91" s="20" t="e">
        <f>Uranienborg!#REF!</f>
        <v>#REF!</v>
      </c>
      <c r="F91" s="20" t="e">
        <f>Uranienborg!#REF!</f>
        <v>#REF!</v>
      </c>
      <c r="G91" s="20" t="e">
        <f>Uranienborg!#REF!</f>
        <v>#REF!</v>
      </c>
      <c r="H91" s="20" t="e">
        <f>Uranienborg!#REF!</f>
        <v>#REF!</v>
      </c>
      <c r="I91" s="20" t="e">
        <f>Uranienborg!#REF!</f>
        <v>#REF!</v>
      </c>
      <c r="J91" s="20" t="e">
        <f>Uranienborg!#REF!</f>
        <v>#REF!</v>
      </c>
      <c r="K91" s="20" t="e">
        <f>Uranienborg!#REF!</f>
        <v>#REF!</v>
      </c>
      <c r="L91" s="20" t="e">
        <f>Uranienborg!#REF!</f>
        <v>#REF!</v>
      </c>
      <c r="M91" s="20" t="e">
        <f>Uranienborg!#REF!</f>
        <v>#REF!</v>
      </c>
      <c r="N91" s="20" t="e">
        <f>Uranienborg!#REF!</f>
        <v>#REF!</v>
      </c>
      <c r="O91" s="20" t="e">
        <f>'Oversikt IFA'!P13</f>
        <v>#REF!</v>
      </c>
      <c r="P91" s="20" t="e">
        <f>Uranienborg!#REF!</f>
        <v>#REF!</v>
      </c>
      <c r="Q91" s="21" t="e">
        <f t="shared" si="32"/>
        <v>#REF!</v>
      </c>
      <c r="R91" s="22" t="e">
        <f>IF(Q91&gt;16,Q91,16)</f>
        <v>#REF!</v>
      </c>
      <c r="S91" s="23" t="e">
        <f t="shared" si="33"/>
        <v>#REF!</v>
      </c>
      <c r="T91" s="24" t="e">
        <f>(SUM(B91,D91:P91)*2)+C91</f>
        <v>#REF!</v>
      </c>
      <c r="V91" s="25" t="e">
        <f>Q91-R91</f>
        <v>#REF!</v>
      </c>
    </row>
    <row r="92" spans="1:31" ht="12.5" x14ac:dyDescent="0.25">
      <c r="A92" s="19" t="s">
        <v>29</v>
      </c>
      <c r="B92" s="25" t="e">
        <f>#REF!</f>
        <v>#REF!</v>
      </c>
      <c r="C92" s="25" t="e">
        <f>#REF!</f>
        <v>#REF!</v>
      </c>
      <c r="D92" s="25" t="e">
        <f>#REF!</f>
        <v>#REF!</v>
      </c>
      <c r="E92" s="25" t="e">
        <f>#REF!</f>
        <v>#REF!</v>
      </c>
      <c r="F92" s="25" t="e">
        <f>#REF!</f>
        <v>#REF!</v>
      </c>
      <c r="G92" s="25" t="e">
        <f>#REF!</f>
        <v>#REF!</v>
      </c>
      <c r="H92" s="25" t="e">
        <f>#REF!</f>
        <v>#REF!</v>
      </c>
      <c r="I92" s="25" t="e">
        <f>#REF!</f>
        <v>#REF!</v>
      </c>
      <c r="J92" s="25" t="e">
        <f>#REF!</f>
        <v>#REF!</v>
      </c>
      <c r="K92" s="25" t="e">
        <f>#REF!</f>
        <v>#REF!</v>
      </c>
      <c r="L92" s="25" t="e">
        <f>#REF!</f>
        <v>#REF!</v>
      </c>
      <c r="M92" s="25" t="e">
        <f>#REF!</f>
        <v>#REF!</v>
      </c>
      <c r="N92" s="25" t="e">
        <f>#REF!</f>
        <v>#REF!</v>
      </c>
      <c r="O92" s="25" t="e">
        <f>'Oversikt IFA'!P63</f>
        <v>#REF!</v>
      </c>
      <c r="P92" s="25" t="e">
        <f>#REF!</f>
        <v>#REF!</v>
      </c>
      <c r="Q92" s="21" t="e">
        <f t="shared" si="32"/>
        <v>#REF!</v>
      </c>
      <c r="R92" s="22">
        <v>32</v>
      </c>
      <c r="S92" s="23" t="e">
        <f t="shared" si="33"/>
        <v>#REF!</v>
      </c>
      <c r="T92" s="24">
        <v>32</v>
      </c>
    </row>
    <row r="93" spans="1:31" ht="12.5" x14ac:dyDescent="0.25">
      <c r="A93" s="19" t="s">
        <v>82</v>
      </c>
      <c r="B93" s="25" t="e">
        <f>#REF!</f>
        <v>#REF!</v>
      </c>
      <c r="C93" s="25" t="e">
        <f>#REF!</f>
        <v>#REF!</v>
      </c>
      <c r="D93" s="25" t="e">
        <f>#REF!</f>
        <v>#REF!</v>
      </c>
      <c r="E93" s="25" t="e">
        <f>#REF!</f>
        <v>#REF!</v>
      </c>
      <c r="F93" s="25" t="e">
        <f>#REF!</f>
        <v>#REF!</v>
      </c>
      <c r="G93" s="25" t="e">
        <f>#REF!</f>
        <v>#REF!</v>
      </c>
      <c r="H93" s="25" t="e">
        <f>#REF!</f>
        <v>#REF!</v>
      </c>
      <c r="I93" s="25" t="e">
        <f>#REF!</f>
        <v>#REF!</v>
      </c>
      <c r="J93" s="25" t="e">
        <f>#REF!</f>
        <v>#REF!</v>
      </c>
      <c r="K93" s="25" t="e">
        <f>#REF!</f>
        <v>#REF!</v>
      </c>
      <c r="L93" s="25" t="e">
        <f>#REF!</f>
        <v>#REF!</v>
      </c>
      <c r="M93" s="25" t="e">
        <f>#REF!</f>
        <v>#REF!</v>
      </c>
      <c r="N93" s="25" t="e">
        <f>#REF!</f>
        <v>#REF!</v>
      </c>
      <c r="O93" s="25" t="e">
        <f>'Oversikt IFA'!P64</f>
        <v>#REF!</v>
      </c>
      <c r="P93" s="25" t="e">
        <f>#REF!</f>
        <v>#REF!</v>
      </c>
      <c r="Q93" s="21" t="e">
        <f t="shared" si="32"/>
        <v>#REF!</v>
      </c>
      <c r="R93" s="22">
        <v>32</v>
      </c>
      <c r="S93" s="23" t="e">
        <f t="shared" si="33"/>
        <v>#REF!</v>
      </c>
      <c r="T93" s="24">
        <v>32</v>
      </c>
    </row>
    <row r="94" spans="1:31" ht="13" x14ac:dyDescent="0.3">
      <c r="A94" s="26" t="s">
        <v>87</v>
      </c>
      <c r="B94" s="27" t="e">
        <f t="shared" ref="B94:P94" si="34">SUM(B82:B93)-B86</f>
        <v>#REF!</v>
      </c>
      <c r="C94" s="27" t="e">
        <f t="shared" si="34"/>
        <v>#REF!</v>
      </c>
      <c r="D94" s="27" t="e">
        <f t="shared" si="34"/>
        <v>#REF!</v>
      </c>
      <c r="E94" s="27" t="e">
        <f t="shared" si="34"/>
        <v>#REF!</v>
      </c>
      <c r="F94" s="27" t="e">
        <f t="shared" si="34"/>
        <v>#REF!</v>
      </c>
      <c r="G94" s="27" t="e">
        <f t="shared" si="34"/>
        <v>#REF!</v>
      </c>
      <c r="H94" s="27" t="e">
        <f t="shared" si="34"/>
        <v>#REF!</v>
      </c>
      <c r="I94" s="27" t="e">
        <f t="shared" si="34"/>
        <v>#REF!</v>
      </c>
      <c r="J94" s="27" t="e">
        <f t="shared" si="34"/>
        <v>#REF!</v>
      </c>
      <c r="K94" s="27" t="e">
        <f t="shared" si="34"/>
        <v>#REF!</v>
      </c>
      <c r="L94" s="27" t="e">
        <f t="shared" si="34"/>
        <v>#REF!</v>
      </c>
      <c r="M94" s="27" t="e">
        <f t="shared" si="34"/>
        <v>#REF!</v>
      </c>
      <c r="N94" s="27" t="e">
        <f t="shared" si="34"/>
        <v>#REF!</v>
      </c>
      <c r="O94" s="27" t="e">
        <f t="shared" si="34"/>
        <v>#REF!</v>
      </c>
      <c r="P94" s="27" t="e">
        <f t="shared" si="34"/>
        <v>#REF!</v>
      </c>
      <c r="Q94" s="27" t="e">
        <f>C94+H94+I94+J94+M94</f>
        <v>#REF!</v>
      </c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31" ht="13" x14ac:dyDescent="0.3">
      <c r="A95" s="18"/>
      <c r="B95" s="29" t="e">
        <f t="shared" ref="B95:P95" si="35">B94/SUM($Q$83:$Q$93)</f>
        <v>#REF!</v>
      </c>
      <c r="C95" s="29" t="e">
        <f t="shared" si="35"/>
        <v>#REF!</v>
      </c>
      <c r="D95" s="29" t="e">
        <f t="shared" si="35"/>
        <v>#REF!</v>
      </c>
      <c r="E95" s="29" t="e">
        <f t="shared" si="35"/>
        <v>#REF!</v>
      </c>
      <c r="F95" s="29" t="e">
        <f t="shared" si="35"/>
        <v>#REF!</v>
      </c>
      <c r="G95" s="29" t="e">
        <f t="shared" si="35"/>
        <v>#REF!</v>
      </c>
      <c r="H95" s="29" t="e">
        <f t="shared" si="35"/>
        <v>#REF!</v>
      </c>
      <c r="I95" s="29" t="e">
        <f t="shared" si="35"/>
        <v>#REF!</v>
      </c>
      <c r="J95" s="29" t="e">
        <f t="shared" si="35"/>
        <v>#REF!</v>
      </c>
      <c r="K95" s="29" t="e">
        <f t="shared" si="35"/>
        <v>#REF!</v>
      </c>
      <c r="L95" s="29" t="e">
        <f t="shared" si="35"/>
        <v>#REF!</v>
      </c>
      <c r="M95" s="29" t="e">
        <f t="shared" si="35"/>
        <v>#REF!</v>
      </c>
      <c r="N95" s="29" t="e">
        <f t="shared" si="35"/>
        <v>#REF!</v>
      </c>
      <c r="O95" s="29" t="e">
        <f t="shared" si="35"/>
        <v>#REF!</v>
      </c>
      <c r="P95" s="29" t="e">
        <f t="shared" si="35"/>
        <v>#REF!</v>
      </c>
      <c r="Q95" s="29" t="e">
        <f t="shared" ref="Q95:Q98" si="36">SUM(B95:P95)</f>
        <v>#REF!</v>
      </c>
    </row>
    <row r="96" spans="1:31" ht="13" x14ac:dyDescent="0.3">
      <c r="A96" s="18"/>
      <c r="C96" s="30" t="e">
        <f>(C94+C86)/($C$94+$C$86+$H$94+$H$86+$I$94+$I$86+$J$94+$J$86+$M$94+$M$86)</f>
        <v>#REF!</v>
      </c>
      <c r="F96" s="19"/>
      <c r="G96" s="19"/>
      <c r="H96" s="30" t="e">
        <f t="shared" ref="H96:J96" si="37">(H94+H86)/($C$94+$C$86+$H$94+$H$86+$I$94+$I$86+$J$94+$J$86+$M$94+$M$86)</f>
        <v>#REF!</v>
      </c>
      <c r="I96" s="30" t="e">
        <f t="shared" si="37"/>
        <v>#REF!</v>
      </c>
      <c r="J96" s="30" t="e">
        <f t="shared" si="37"/>
        <v>#REF!</v>
      </c>
      <c r="M96" s="30" t="e">
        <f>(M94+M86)/($C$94+$C$86+$H$94+$H$86+$I$94+$I$86+$J$94+$J$86+$M$94+$M$86)</f>
        <v>#REF!</v>
      </c>
      <c r="Q96" t="e">
        <f t="shared" si="36"/>
        <v>#REF!</v>
      </c>
    </row>
    <row r="97" spans="1:31" ht="13" x14ac:dyDescent="0.3">
      <c r="A97" s="31"/>
      <c r="B97" s="29"/>
      <c r="C97" s="30">
        <v>0.36130000000000001</v>
      </c>
      <c r="D97" s="29"/>
      <c r="E97" s="29"/>
      <c r="F97" s="30"/>
      <c r="G97" s="30"/>
      <c r="H97" s="30">
        <v>0</v>
      </c>
      <c r="I97" s="30">
        <v>0.52549999999999997</v>
      </c>
      <c r="J97" s="30">
        <v>9.8500000000000004E-2</v>
      </c>
      <c r="K97" s="29"/>
      <c r="L97" s="29"/>
      <c r="M97" s="30">
        <v>1.46E-2</v>
      </c>
      <c r="N97" s="29"/>
      <c r="O97" s="29"/>
      <c r="P97" s="29"/>
      <c r="Q97" s="29">
        <f t="shared" si="36"/>
        <v>0.99990000000000001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ht="13" x14ac:dyDescent="0.3">
      <c r="A98" s="18"/>
      <c r="C98" s="24" t="e">
        <f>(C96-C97)*Q94</f>
        <v>#REF!</v>
      </c>
      <c r="F98" s="19"/>
      <c r="G98" s="19"/>
      <c r="H98" s="24" t="e">
        <f>(H96-H97)*Q94</f>
        <v>#REF!</v>
      </c>
      <c r="I98" s="24" t="e">
        <f>(I96-I97)*Q94</f>
        <v>#REF!</v>
      </c>
      <c r="J98" s="24" t="e">
        <f>(J96-J97)*Q94</f>
        <v>#REF!</v>
      </c>
      <c r="M98" s="24" t="e">
        <f>(M96-M97)*Q94</f>
        <v>#REF!</v>
      </c>
      <c r="Q98" t="e">
        <f t="shared" si="36"/>
        <v>#REF!</v>
      </c>
    </row>
    <row r="99" spans="1:31" ht="13" x14ac:dyDescent="0.3">
      <c r="A99" s="18"/>
    </row>
    <row r="100" spans="1:31" ht="13" x14ac:dyDescent="0.3">
      <c r="A100" s="18" t="s">
        <v>98</v>
      </c>
    </row>
    <row r="101" spans="1:31" ht="12.5" x14ac:dyDescent="0.25">
      <c r="A101" s="19" t="s">
        <v>22</v>
      </c>
      <c r="B101" s="20" t="e">
        <f>#REF!</f>
        <v>#REF!</v>
      </c>
      <c r="C101" s="20" t="e">
        <f>#REF!</f>
        <v>#REF!</v>
      </c>
      <c r="D101" s="20" t="e">
        <f>#REF!</f>
        <v>#REF!</v>
      </c>
      <c r="E101" s="20" t="e">
        <f>#REF!</f>
        <v>#REF!</v>
      </c>
      <c r="F101" s="20" t="e">
        <f>#REF!</f>
        <v>#REF!</v>
      </c>
      <c r="G101" s="20" t="e">
        <f>#REF!</f>
        <v>#REF!</v>
      </c>
      <c r="H101" s="20" t="e">
        <f>#REF!</f>
        <v>#REF!</v>
      </c>
      <c r="I101" s="20" t="e">
        <f>#REF!</f>
        <v>#REF!</v>
      </c>
      <c r="J101" s="20" t="e">
        <f>#REF!</f>
        <v>#REF!</v>
      </c>
      <c r="K101" s="20" t="e">
        <f>#REF!</f>
        <v>#REF!</v>
      </c>
      <c r="L101" s="20" t="e">
        <f>#REF!</f>
        <v>#REF!</v>
      </c>
      <c r="M101" s="20" t="e">
        <f>#REF!</f>
        <v>#REF!</v>
      </c>
      <c r="N101" s="20" t="e">
        <f>#REF!</f>
        <v>#REF!</v>
      </c>
      <c r="O101" s="20" t="e">
        <f>'Oversikt IFA'!P6</f>
        <v>#REF!</v>
      </c>
      <c r="P101" s="20" t="e">
        <f>#REF!</f>
        <v>#REF!</v>
      </c>
      <c r="Q101" s="21" t="e">
        <f t="shared" ref="Q101:Q108" si="38">SUM(B101:P101)</f>
        <v>#REF!</v>
      </c>
      <c r="R101" s="22" t="e">
        <f>IF(Q101&gt;16,Q101,16)</f>
        <v>#REF!</v>
      </c>
      <c r="S101" s="23" t="e">
        <f t="shared" ref="S101:S108" si="39">IF(R101&gt;Q101,"LEDIG","OK")</f>
        <v>#REF!</v>
      </c>
      <c r="T101" s="24" t="e">
        <f>(SUM(B101,D101:P101)*2)+C101</f>
        <v>#REF!</v>
      </c>
      <c r="V101" s="25" t="e">
        <f>Q101-R101</f>
        <v>#REF!</v>
      </c>
    </row>
    <row r="102" spans="1:31" ht="12.5" x14ac:dyDescent="0.25">
      <c r="A102" s="19" t="s">
        <v>42</v>
      </c>
      <c r="B102" s="25" t="e">
        <f>#REF!</f>
        <v>#REF!</v>
      </c>
      <c r="C102" s="25" t="e">
        <f>#REF!</f>
        <v>#REF!</v>
      </c>
      <c r="D102" s="25" t="e">
        <f>#REF!</f>
        <v>#REF!</v>
      </c>
      <c r="E102" s="25" t="e">
        <f>#REF!</f>
        <v>#REF!</v>
      </c>
      <c r="F102" s="25" t="e">
        <f>#REF!</f>
        <v>#REF!</v>
      </c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 t="e">
        <f>#REF!</f>
        <v>#REF!</v>
      </c>
      <c r="N102" s="25" t="e">
        <f>#REF!</f>
        <v>#REF!</v>
      </c>
      <c r="O102" s="25" t="e">
        <f>'Oversikt IFA'!P25</f>
        <v>#REF!</v>
      </c>
      <c r="P102" s="25" t="e">
        <f>#REF!</f>
        <v>#REF!</v>
      </c>
      <c r="Q102" s="21" t="e">
        <f t="shared" si="38"/>
        <v>#REF!</v>
      </c>
      <c r="R102" s="22">
        <v>32</v>
      </c>
      <c r="S102" s="23" t="e">
        <f t="shared" si="39"/>
        <v>#REF!</v>
      </c>
      <c r="T102" s="24">
        <v>32</v>
      </c>
    </row>
    <row r="103" spans="1:31" ht="12.5" x14ac:dyDescent="0.25">
      <c r="A103" s="19" t="s">
        <v>51</v>
      </c>
      <c r="B103" s="25" t="e">
        <f>#REF!</f>
        <v>#REF!</v>
      </c>
      <c r="C103" s="25" t="e">
        <f>#REF!</f>
        <v>#REF!</v>
      </c>
      <c r="D103" s="25" t="e">
        <f>#REF!</f>
        <v>#REF!</v>
      </c>
      <c r="E103" s="25" t="e">
        <f>#REF!</f>
        <v>#REF!</v>
      </c>
      <c r="F103" s="25" t="e">
        <f>#REF!</f>
        <v>#REF!</v>
      </c>
      <c r="G103" s="25" t="e">
        <f>#REF!</f>
        <v>#REF!</v>
      </c>
      <c r="H103" s="25" t="e">
        <f>#REF!</f>
        <v>#REF!</v>
      </c>
      <c r="I103" s="25" t="e">
        <f>#REF!</f>
        <v>#REF!</v>
      </c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 t="e">
        <f>#REF!</f>
        <v>#REF!</v>
      </c>
      <c r="N103" s="25" t="e">
        <f>#REF!</f>
        <v>#REF!</v>
      </c>
      <c r="O103" s="25" t="e">
        <f>'Oversikt IFA'!P34</f>
        <v>#REF!</v>
      </c>
      <c r="P103" s="25" t="e">
        <f>#REF!</f>
        <v>#REF!</v>
      </c>
      <c r="Q103" s="21" t="e">
        <f t="shared" si="38"/>
        <v>#REF!</v>
      </c>
      <c r="R103" s="22">
        <v>32</v>
      </c>
      <c r="S103" s="23" t="e">
        <f t="shared" si="39"/>
        <v>#REF!</v>
      </c>
      <c r="T103" s="24">
        <v>32</v>
      </c>
    </row>
    <row r="104" spans="1:31" ht="12.5" x14ac:dyDescent="0.25">
      <c r="A104" s="19" t="s">
        <v>54</v>
      </c>
      <c r="B104" s="25" t="e">
        <f>Høyenhall!#REF!</f>
        <v>#REF!</v>
      </c>
      <c r="C104" s="25" t="e">
        <f>Høyenhall!#REF!</f>
        <v>#REF!</v>
      </c>
      <c r="D104" s="25" t="e">
        <f>Høyenhall!#REF!</f>
        <v>#REF!</v>
      </c>
      <c r="E104" s="25" t="e">
        <f>Høyenhall!#REF!</f>
        <v>#REF!</v>
      </c>
      <c r="F104" s="25" t="e">
        <f>Høyenhall!#REF!</f>
        <v>#REF!</v>
      </c>
      <c r="G104" s="25" t="e">
        <f>Høyenhall!#REF!</f>
        <v>#REF!</v>
      </c>
      <c r="H104" s="25" t="e">
        <f>Høyenhall!#REF!</f>
        <v>#REF!</v>
      </c>
      <c r="I104" s="25" t="e">
        <f>Høyenhall!#REF!</f>
        <v>#REF!</v>
      </c>
      <c r="J104" s="25" t="e">
        <f>Høyenhall!#REF!</f>
        <v>#REF!</v>
      </c>
      <c r="K104" s="25" t="e">
        <f>Høyenhall!#REF!</f>
        <v>#REF!</v>
      </c>
      <c r="L104" s="25" t="e">
        <f>Høyenhall!#REF!</f>
        <v>#REF!</v>
      </c>
      <c r="M104" s="25" t="e">
        <f>Høyenhall!#REF!</f>
        <v>#REF!</v>
      </c>
      <c r="N104" s="25" t="e">
        <f>Høyenhall!#REF!</f>
        <v>#REF!</v>
      </c>
      <c r="O104" s="25" t="e">
        <f>'Oversikt IFA'!P37</f>
        <v>#REF!</v>
      </c>
      <c r="P104" s="25" t="e">
        <f>Høyenhall!#REF!</f>
        <v>#REF!</v>
      </c>
      <c r="Q104" s="21" t="e">
        <f t="shared" si="38"/>
        <v>#REF!</v>
      </c>
      <c r="R104" s="22">
        <v>32</v>
      </c>
      <c r="S104" s="23" t="e">
        <f t="shared" si="39"/>
        <v>#REF!</v>
      </c>
      <c r="T104" s="24">
        <v>32</v>
      </c>
    </row>
    <row r="105" spans="1:31" ht="12.5" x14ac:dyDescent="0.25">
      <c r="A105" s="19" t="s">
        <v>65</v>
      </c>
      <c r="B105" s="25" t="e">
        <f>#REF!</f>
        <v>#REF!</v>
      </c>
      <c r="C105" s="25" t="e">
        <f>#REF!</f>
        <v>#REF!</v>
      </c>
      <c r="D105" s="25" t="e">
        <f>#REF!</f>
        <v>#REF!</v>
      </c>
      <c r="E105" s="25" t="e">
        <f>#REF!</f>
        <v>#REF!</v>
      </c>
      <c r="F105" s="25" t="e">
        <f>#REF!</f>
        <v>#REF!</v>
      </c>
      <c r="G105" s="25" t="e">
        <f>#REF!</f>
        <v>#REF!</v>
      </c>
      <c r="H105" s="25" t="e">
        <f>#REF!</f>
        <v>#REF!</v>
      </c>
      <c r="I105" s="25" t="e">
        <f>#REF!</f>
        <v>#REF!</v>
      </c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 t="e">
        <f>#REF!</f>
        <v>#REF!</v>
      </c>
      <c r="N105" s="25" t="e">
        <f>#REF!</f>
        <v>#REF!</v>
      </c>
      <c r="O105" s="25" t="e">
        <f>'Oversikt IFA'!P48</f>
        <v>#REF!</v>
      </c>
      <c r="P105" s="25" t="e">
        <f>#REF!</f>
        <v>#REF!</v>
      </c>
      <c r="Q105" s="21" t="e">
        <f t="shared" si="38"/>
        <v>#REF!</v>
      </c>
      <c r="R105" s="22">
        <v>32</v>
      </c>
      <c r="S105" s="23" t="e">
        <f t="shared" si="39"/>
        <v>#REF!</v>
      </c>
      <c r="T105" s="24">
        <v>32</v>
      </c>
    </row>
    <row r="106" spans="1:31" ht="12.5" x14ac:dyDescent="0.25">
      <c r="A106" s="19" t="s">
        <v>66</v>
      </c>
      <c r="B106" s="25" t="e">
        <f>#REF!</f>
        <v>#REF!</v>
      </c>
      <c r="C106" s="25" t="e">
        <f>#REF!</f>
        <v>#REF!</v>
      </c>
      <c r="D106" s="25" t="e">
        <f>#REF!</f>
        <v>#REF!</v>
      </c>
      <c r="E106" s="25" t="e">
        <f>#REF!</f>
        <v>#REF!</v>
      </c>
      <c r="F106" s="25" t="e">
        <f>#REF!</f>
        <v>#REF!</v>
      </c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 t="e">
        <f>#REF!</f>
        <v>#REF!</v>
      </c>
      <c r="N106" s="25" t="e">
        <f>#REF!</f>
        <v>#REF!</v>
      </c>
      <c r="O106" s="25" t="e">
        <f>'Oversikt IFA'!P49</f>
        <v>#REF!</v>
      </c>
      <c r="P106" s="25" t="e">
        <f>#REF!</f>
        <v>#REF!</v>
      </c>
      <c r="Q106" s="21" t="e">
        <f t="shared" si="38"/>
        <v>#REF!</v>
      </c>
      <c r="R106" s="22">
        <v>32</v>
      </c>
      <c r="S106" s="23" t="e">
        <f t="shared" si="39"/>
        <v>#REF!</v>
      </c>
      <c r="T106" s="24">
        <v>32</v>
      </c>
    </row>
    <row r="107" spans="1:31" ht="12.5" x14ac:dyDescent="0.25">
      <c r="A107" s="19" t="s">
        <v>67</v>
      </c>
      <c r="B107" s="25" t="e">
        <f>'Oppsal 3'!#REF!</f>
        <v>#REF!</v>
      </c>
      <c r="C107" s="25" t="e">
        <f>'Oppsal 3'!#REF!</f>
        <v>#REF!</v>
      </c>
      <c r="D107" s="25" t="e">
        <f>'Oppsal 3'!#REF!</f>
        <v>#REF!</v>
      </c>
      <c r="E107" s="25" t="e">
        <f>'Oppsal 3'!#REF!</f>
        <v>#REF!</v>
      </c>
      <c r="F107" s="25" t="e">
        <f>'Oppsal 3'!#REF!</f>
        <v>#REF!</v>
      </c>
      <c r="G107" s="25" t="e">
        <f>'Oppsal 3'!#REF!</f>
        <v>#REF!</v>
      </c>
      <c r="H107" s="25" t="e">
        <f>'Oppsal 3'!#REF!</f>
        <v>#REF!</v>
      </c>
      <c r="I107" s="25" t="e">
        <f>'Oppsal 3'!#REF!</f>
        <v>#REF!</v>
      </c>
      <c r="J107" s="25" t="e">
        <f>'Oppsal 3'!#REF!</f>
        <v>#REF!</v>
      </c>
      <c r="K107" s="25" t="e">
        <f>'Oppsal 3'!#REF!</f>
        <v>#REF!</v>
      </c>
      <c r="L107" s="25" t="e">
        <f>'Oppsal 3'!#REF!</f>
        <v>#REF!</v>
      </c>
      <c r="M107" s="25" t="e">
        <f>'Oppsal 3'!#REF!</f>
        <v>#REF!</v>
      </c>
      <c r="N107" s="25" t="e">
        <f>'Oppsal 3'!#REF!</f>
        <v>#REF!</v>
      </c>
      <c r="O107" s="25" t="e">
        <f>'Oversikt IFA'!P50</f>
        <v>#REF!</v>
      </c>
      <c r="P107" s="25" t="e">
        <f>'Oppsal 3'!#REF!</f>
        <v>#REF!</v>
      </c>
      <c r="Q107" s="21" t="e">
        <f t="shared" si="38"/>
        <v>#REF!</v>
      </c>
      <c r="R107" s="22">
        <v>32</v>
      </c>
      <c r="S107" s="23" t="e">
        <f t="shared" si="39"/>
        <v>#REF!</v>
      </c>
      <c r="T107" s="24">
        <v>32</v>
      </c>
    </row>
    <row r="108" spans="1:31" ht="12.5" x14ac:dyDescent="0.25">
      <c r="A108" s="19" t="s">
        <v>68</v>
      </c>
      <c r="B108" s="25" t="e">
        <f>#REF!</f>
        <v>#REF!</v>
      </c>
      <c r="C108" s="25" t="e">
        <f>#REF!</f>
        <v>#REF!</v>
      </c>
      <c r="D108" s="25" t="e">
        <f>#REF!</f>
        <v>#REF!</v>
      </c>
      <c r="E108" s="25" t="e">
        <f>#REF!</f>
        <v>#REF!</v>
      </c>
      <c r="F108" s="25" t="e">
        <f>#REF!</f>
        <v>#REF!</v>
      </c>
      <c r="G108" s="25" t="e">
        <f>#REF!</f>
        <v>#REF!</v>
      </c>
      <c r="H108" s="25" t="e">
        <f>#REF!</f>
        <v>#REF!</v>
      </c>
      <c r="I108" s="25" t="e">
        <f>#REF!</f>
        <v>#REF!</v>
      </c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 t="e">
        <f>#REF!</f>
        <v>#REF!</v>
      </c>
      <c r="N108" s="25" t="e">
        <f>#REF!</f>
        <v>#REF!</v>
      </c>
      <c r="O108" s="25" t="e">
        <f>'Oversikt IFA'!P51</f>
        <v>#REF!</v>
      </c>
      <c r="P108" s="25" t="e">
        <f>#REF!</f>
        <v>#REF!</v>
      </c>
      <c r="Q108" s="21" t="e">
        <f t="shared" si="38"/>
        <v>#REF!</v>
      </c>
      <c r="R108" s="22">
        <v>32</v>
      </c>
      <c r="S108" s="23" t="e">
        <f t="shared" si="39"/>
        <v>#REF!</v>
      </c>
      <c r="T108" s="24">
        <v>32</v>
      </c>
    </row>
    <row r="109" spans="1:31" ht="13" x14ac:dyDescent="0.3">
      <c r="A109" s="26" t="s">
        <v>87</v>
      </c>
      <c r="B109" s="27" t="e">
        <f t="shared" ref="B109:P109" si="40">SUM(B101:B108)</f>
        <v>#REF!</v>
      </c>
      <c r="C109" s="27" t="e">
        <f t="shared" si="40"/>
        <v>#REF!</v>
      </c>
      <c r="D109" s="27" t="e">
        <f t="shared" si="40"/>
        <v>#REF!</v>
      </c>
      <c r="E109" s="27" t="e">
        <f t="shared" si="40"/>
        <v>#REF!</v>
      </c>
      <c r="F109" s="27" t="e">
        <f t="shared" si="40"/>
        <v>#REF!</v>
      </c>
      <c r="G109" s="27" t="e">
        <f t="shared" si="40"/>
        <v>#REF!</v>
      </c>
      <c r="H109" s="27" t="e">
        <f t="shared" si="40"/>
        <v>#REF!</v>
      </c>
      <c r="I109" s="27" t="e">
        <f t="shared" si="40"/>
        <v>#REF!</v>
      </c>
      <c r="J109" s="27" t="e">
        <f t="shared" si="40"/>
        <v>#REF!</v>
      </c>
      <c r="K109" s="27" t="e">
        <f t="shared" si="40"/>
        <v>#REF!</v>
      </c>
      <c r="L109" s="27" t="e">
        <f t="shared" si="40"/>
        <v>#REF!</v>
      </c>
      <c r="M109" s="27" t="e">
        <f t="shared" si="40"/>
        <v>#REF!</v>
      </c>
      <c r="N109" s="27" t="e">
        <f t="shared" si="40"/>
        <v>#REF!</v>
      </c>
      <c r="O109" s="27" t="e">
        <f t="shared" si="40"/>
        <v>#REF!</v>
      </c>
      <c r="P109" s="27" t="e">
        <f t="shared" si="40"/>
        <v>#REF!</v>
      </c>
      <c r="Q109" s="27" t="e">
        <f>C109+H109+I109+J109+M109</f>
        <v>#REF!</v>
      </c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ht="13" x14ac:dyDescent="0.3">
      <c r="A110" s="18"/>
      <c r="B110" s="29" t="e">
        <f t="shared" ref="B110:P110" si="41">B109/SUM($Q$101:$Q$108)</f>
        <v>#REF!</v>
      </c>
      <c r="C110" s="29" t="e">
        <f t="shared" si="41"/>
        <v>#REF!</v>
      </c>
      <c r="D110" s="29" t="e">
        <f t="shared" si="41"/>
        <v>#REF!</v>
      </c>
      <c r="E110" s="29" t="e">
        <f t="shared" si="41"/>
        <v>#REF!</v>
      </c>
      <c r="F110" s="29" t="e">
        <f t="shared" si="41"/>
        <v>#REF!</v>
      </c>
      <c r="G110" s="29" t="e">
        <f t="shared" si="41"/>
        <v>#REF!</v>
      </c>
      <c r="H110" s="29" t="e">
        <f t="shared" si="41"/>
        <v>#REF!</v>
      </c>
      <c r="I110" s="29" t="e">
        <f t="shared" si="41"/>
        <v>#REF!</v>
      </c>
      <c r="J110" s="29" t="e">
        <f t="shared" si="41"/>
        <v>#REF!</v>
      </c>
      <c r="K110" s="29" t="e">
        <f t="shared" si="41"/>
        <v>#REF!</v>
      </c>
      <c r="L110" s="29" t="e">
        <f t="shared" si="41"/>
        <v>#REF!</v>
      </c>
      <c r="M110" s="29" t="e">
        <f t="shared" si="41"/>
        <v>#REF!</v>
      </c>
      <c r="N110" s="29" t="e">
        <f t="shared" si="41"/>
        <v>#REF!</v>
      </c>
      <c r="O110" s="29" t="e">
        <f t="shared" si="41"/>
        <v>#REF!</v>
      </c>
      <c r="P110" s="29" t="e">
        <f t="shared" si="41"/>
        <v>#REF!</v>
      </c>
      <c r="Q110" s="29" t="e">
        <f t="shared" ref="Q110:Q113" si="42">SUM(B110:P110)</f>
        <v>#REF!</v>
      </c>
    </row>
    <row r="111" spans="1:31" ht="13" x14ac:dyDescent="0.3">
      <c r="A111" s="18"/>
      <c r="C111" s="30" t="e">
        <f>C109/(C109+H109+I109+J109+M109)</f>
        <v>#REF!</v>
      </c>
      <c r="F111" s="19"/>
      <c r="G111" s="19"/>
      <c r="H111" s="30" t="e">
        <f>H109/(C109+H109+I109+J109+M109)</f>
        <v>#REF!</v>
      </c>
      <c r="I111" s="30" t="e">
        <f>I109/(C109+H109+I109+J109+M109)</f>
        <v>#REF!</v>
      </c>
      <c r="J111" s="30" t="e">
        <f>J109/(C109+H109+I109+J109+M109)</f>
        <v>#REF!</v>
      </c>
      <c r="M111" s="30" t="e">
        <f>M109/(C109+H109+I109+J109+M109)</f>
        <v>#REF!</v>
      </c>
      <c r="Q111" t="e">
        <f t="shared" si="42"/>
        <v>#REF!</v>
      </c>
    </row>
    <row r="112" spans="1:31" ht="13" x14ac:dyDescent="0.3">
      <c r="A112" s="31"/>
      <c r="B112" s="29"/>
      <c r="C112" s="30">
        <v>0.35099999999999998</v>
      </c>
      <c r="D112" s="29"/>
      <c r="E112" s="29"/>
      <c r="F112" s="30"/>
      <c r="G112" s="30"/>
      <c r="H112" s="30">
        <v>0</v>
      </c>
      <c r="I112" s="30">
        <v>0.34289999999999998</v>
      </c>
      <c r="J112" s="30">
        <v>0.30609999999999998</v>
      </c>
      <c r="K112" s="29"/>
      <c r="L112" s="29"/>
      <c r="M112" s="30">
        <v>0</v>
      </c>
      <c r="N112" s="29"/>
      <c r="O112" s="29"/>
      <c r="P112" s="29"/>
      <c r="Q112" s="29">
        <f t="shared" si="42"/>
        <v>1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20" ht="13" x14ac:dyDescent="0.3">
      <c r="A113" s="18"/>
      <c r="C113" s="24" t="e">
        <f>(C111-C112)*Q109</f>
        <v>#REF!</v>
      </c>
      <c r="F113" s="19"/>
      <c r="G113" s="19"/>
      <c r="H113" s="24" t="e">
        <f>(H111-H112)*Q109</f>
        <v>#REF!</v>
      </c>
      <c r="I113" s="24" t="e">
        <f>(I111-I112)*Q109</f>
        <v>#REF!</v>
      </c>
      <c r="J113" s="24" t="e">
        <f>(J111-J112)*Q109</f>
        <v>#REF!</v>
      </c>
      <c r="M113" s="24" t="e">
        <f>(M111-M112)*Q109</f>
        <v>#REF!</v>
      </c>
      <c r="Q113" t="e">
        <f t="shared" si="42"/>
        <v>#REF!</v>
      </c>
    </row>
    <row r="115" spans="1:20" ht="12.5" x14ac:dyDescent="0.25">
      <c r="B115" s="25" t="e">
        <f t="shared" ref="B115:P115" si="43">B109-B104-B101</f>
        <v>#REF!</v>
      </c>
      <c r="C115" s="25" t="e">
        <f t="shared" si="43"/>
        <v>#REF!</v>
      </c>
      <c r="D115" s="25" t="e">
        <f t="shared" si="43"/>
        <v>#REF!</v>
      </c>
      <c r="E115" s="25" t="e">
        <f t="shared" si="43"/>
        <v>#REF!</v>
      </c>
      <c r="F115" s="25" t="e">
        <f t="shared" si="43"/>
        <v>#REF!</v>
      </c>
      <c r="G115" s="25" t="e">
        <f t="shared" si="43"/>
        <v>#REF!</v>
      </c>
      <c r="H115" s="25" t="e">
        <f t="shared" si="43"/>
        <v>#REF!</v>
      </c>
      <c r="I115" s="25" t="e">
        <f t="shared" si="43"/>
        <v>#REF!</v>
      </c>
      <c r="J115" s="25" t="e">
        <f t="shared" si="43"/>
        <v>#REF!</v>
      </c>
      <c r="K115" s="25" t="e">
        <f t="shared" si="43"/>
        <v>#REF!</v>
      </c>
      <c r="L115" s="25" t="e">
        <f t="shared" si="43"/>
        <v>#REF!</v>
      </c>
      <c r="M115" s="25" t="e">
        <f t="shared" si="43"/>
        <v>#REF!</v>
      </c>
      <c r="N115" s="25" t="e">
        <f t="shared" si="43"/>
        <v>#REF!</v>
      </c>
      <c r="O115" s="25" t="e">
        <f t="shared" si="43"/>
        <v>#REF!</v>
      </c>
      <c r="P115" s="25" t="e">
        <f t="shared" si="43"/>
        <v>#REF!</v>
      </c>
      <c r="Q115" s="25" t="e">
        <f>SUM(B115:P115)</f>
        <v>#REF!</v>
      </c>
    </row>
    <row r="116" spans="1:20" ht="12.5" x14ac:dyDescent="0.25">
      <c r="B116" s="29" t="e">
        <f t="shared" ref="B116:M116" si="44">B115/($Q$115-(SUM($N$115:$P$115)))</f>
        <v>#REF!</v>
      </c>
      <c r="C116" s="29" t="e">
        <f t="shared" si="44"/>
        <v>#REF!</v>
      </c>
      <c r="D116" s="29" t="e">
        <f t="shared" si="44"/>
        <v>#REF!</v>
      </c>
      <c r="E116" s="29" t="e">
        <f t="shared" si="44"/>
        <v>#REF!</v>
      </c>
      <c r="F116" s="29" t="e">
        <f t="shared" si="44"/>
        <v>#REF!</v>
      </c>
      <c r="G116" s="29" t="e">
        <f t="shared" si="44"/>
        <v>#REF!</v>
      </c>
      <c r="H116" s="29" t="e">
        <f t="shared" si="44"/>
        <v>#REF!</v>
      </c>
      <c r="I116" s="29" t="e">
        <f t="shared" si="44"/>
        <v>#REF!</v>
      </c>
      <c r="J116" s="29" t="e">
        <f t="shared" si="44"/>
        <v>#REF!</v>
      </c>
      <c r="K116" s="29" t="e">
        <f t="shared" si="44"/>
        <v>#REF!</v>
      </c>
      <c r="L116" s="29" t="e">
        <f t="shared" si="44"/>
        <v>#REF!</v>
      </c>
      <c r="M116" s="29" t="e">
        <f t="shared" si="44"/>
        <v>#REF!</v>
      </c>
    </row>
    <row r="118" spans="1:20" ht="13" x14ac:dyDescent="0.3">
      <c r="B118" s="3" t="s">
        <v>1</v>
      </c>
      <c r="C118" s="4" t="s">
        <v>2</v>
      </c>
      <c r="D118" s="5" t="s">
        <v>3</v>
      </c>
      <c r="E118" s="6" t="s">
        <v>5</v>
      </c>
      <c r="F118" s="7" t="s">
        <v>4</v>
      </c>
      <c r="G118" s="8" t="s">
        <v>8</v>
      </c>
      <c r="H118" s="9" t="s">
        <v>6</v>
      </c>
      <c r="I118" s="10" t="s">
        <v>7</v>
      </c>
      <c r="J118" s="11" t="s">
        <v>9</v>
      </c>
      <c r="K118" s="12" t="s">
        <v>11</v>
      </c>
      <c r="L118" s="13" t="s">
        <v>12</v>
      </c>
      <c r="M118" s="14" t="s">
        <v>10</v>
      </c>
      <c r="N118" s="15" t="s">
        <v>13</v>
      </c>
      <c r="O118" s="16" t="s">
        <v>14</v>
      </c>
      <c r="P118" s="16" t="s">
        <v>15</v>
      </c>
      <c r="Q118" s="17" t="s">
        <v>16</v>
      </c>
      <c r="R118" s="18" t="s">
        <v>17</v>
      </c>
      <c r="T118" s="18" t="s">
        <v>18</v>
      </c>
    </row>
    <row r="119" spans="1:20" ht="12.5" x14ac:dyDescent="0.25">
      <c r="A119" t="str">
        <f>A50</f>
        <v>Nordstrand/Søndre Nordstrand</v>
      </c>
      <c r="B119" s="37" t="e">
        <f t="shared" ref="B119:Q119" si="45">B63</f>
        <v>#REF!</v>
      </c>
      <c r="C119" s="37" t="e">
        <f t="shared" si="45"/>
        <v>#REF!</v>
      </c>
      <c r="D119" s="37" t="e">
        <f t="shared" si="45"/>
        <v>#REF!</v>
      </c>
      <c r="E119" s="37" t="e">
        <f t="shared" si="45"/>
        <v>#REF!</v>
      </c>
      <c r="F119" s="37" t="e">
        <f t="shared" si="45"/>
        <v>#REF!</v>
      </c>
      <c r="G119" s="37" t="e">
        <f t="shared" si="45"/>
        <v>#REF!</v>
      </c>
      <c r="H119" s="37" t="e">
        <f t="shared" si="45"/>
        <v>#REF!</v>
      </c>
      <c r="I119" s="37" t="e">
        <f t="shared" si="45"/>
        <v>#REF!</v>
      </c>
      <c r="J119" s="37" t="e">
        <f t="shared" si="45"/>
        <v>#REF!</v>
      </c>
      <c r="K119" s="37" t="e">
        <f t="shared" si="45"/>
        <v>#REF!</v>
      </c>
      <c r="L119" s="37" t="e">
        <f t="shared" si="45"/>
        <v>#REF!</v>
      </c>
      <c r="M119" s="37" t="e">
        <f t="shared" si="45"/>
        <v>#REF!</v>
      </c>
      <c r="N119" s="37" t="e">
        <f t="shared" si="45"/>
        <v>#REF!</v>
      </c>
      <c r="O119" s="37" t="e">
        <f t="shared" si="45"/>
        <v>#REF!</v>
      </c>
      <c r="P119" s="37" t="e">
        <f t="shared" si="45"/>
        <v>#REF!</v>
      </c>
      <c r="Q119" s="37" t="e">
        <f t="shared" si="45"/>
        <v>#REF!</v>
      </c>
    </row>
    <row r="120" spans="1:20" ht="12.5" x14ac:dyDescent="0.25">
      <c r="A120" t="str">
        <f>A100</f>
        <v>Østensjø/Alna</v>
      </c>
      <c r="B120" s="37" t="e">
        <f t="shared" ref="B120:Q120" si="46">B109</f>
        <v>#REF!</v>
      </c>
      <c r="C120" s="37" t="e">
        <f t="shared" si="46"/>
        <v>#REF!</v>
      </c>
      <c r="D120" s="37" t="e">
        <f t="shared" si="46"/>
        <v>#REF!</v>
      </c>
      <c r="E120" s="37" t="e">
        <f t="shared" si="46"/>
        <v>#REF!</v>
      </c>
      <c r="F120" s="37" t="e">
        <f t="shared" si="46"/>
        <v>#REF!</v>
      </c>
      <c r="G120" s="37" t="e">
        <f t="shared" si="46"/>
        <v>#REF!</v>
      </c>
      <c r="H120" s="37" t="e">
        <f t="shared" si="46"/>
        <v>#REF!</v>
      </c>
      <c r="I120" s="37" t="e">
        <f t="shared" si="46"/>
        <v>#REF!</v>
      </c>
      <c r="J120" s="37" t="e">
        <f t="shared" si="46"/>
        <v>#REF!</v>
      </c>
      <c r="K120" s="37" t="e">
        <f t="shared" si="46"/>
        <v>#REF!</v>
      </c>
      <c r="L120" s="37" t="e">
        <f t="shared" si="46"/>
        <v>#REF!</v>
      </c>
      <c r="M120" s="37" t="e">
        <f t="shared" si="46"/>
        <v>#REF!</v>
      </c>
      <c r="N120" s="37" t="e">
        <f t="shared" si="46"/>
        <v>#REF!</v>
      </c>
      <c r="O120" s="37" t="e">
        <f t="shared" si="46"/>
        <v>#REF!</v>
      </c>
      <c r="P120" s="37" t="e">
        <f t="shared" si="46"/>
        <v>#REF!</v>
      </c>
      <c r="Q120" s="37" t="e">
        <f t="shared" si="46"/>
        <v>#REF!</v>
      </c>
    </row>
    <row r="121" spans="1:20" ht="12.5" x14ac:dyDescent="0.25">
      <c r="A121" t="str">
        <f>A17</f>
        <v>Groruddalen øst</v>
      </c>
      <c r="B121" s="37" t="e">
        <f t="shared" ref="B121:Q121" si="47">B26</f>
        <v>#REF!</v>
      </c>
      <c r="C121" s="37" t="e">
        <f t="shared" si="47"/>
        <v>#REF!</v>
      </c>
      <c r="D121" s="37" t="e">
        <f t="shared" si="47"/>
        <v>#REF!</v>
      </c>
      <c r="E121" s="37" t="e">
        <f t="shared" si="47"/>
        <v>#REF!</v>
      </c>
      <c r="F121" s="37" t="e">
        <f t="shared" si="47"/>
        <v>#REF!</v>
      </c>
      <c r="G121" s="37" t="e">
        <f t="shared" si="47"/>
        <v>#REF!</v>
      </c>
      <c r="H121" s="37" t="e">
        <f t="shared" si="47"/>
        <v>#REF!</v>
      </c>
      <c r="I121" s="37" t="e">
        <f t="shared" si="47"/>
        <v>#REF!</v>
      </c>
      <c r="J121" s="37" t="e">
        <f t="shared" si="47"/>
        <v>#REF!</v>
      </c>
      <c r="K121" s="37" t="e">
        <f t="shared" si="47"/>
        <v>#REF!</v>
      </c>
      <c r="L121" s="37" t="e">
        <f t="shared" si="47"/>
        <v>#REF!</v>
      </c>
      <c r="M121" s="37" t="e">
        <f t="shared" si="47"/>
        <v>#REF!</v>
      </c>
      <c r="N121" s="37" t="e">
        <f t="shared" si="47"/>
        <v>#REF!</v>
      </c>
      <c r="O121" s="37" t="e">
        <f t="shared" si="47"/>
        <v>#REF!</v>
      </c>
      <c r="P121" s="37" t="e">
        <f t="shared" si="47"/>
        <v>#REF!</v>
      </c>
      <c r="Q121" s="37" t="e">
        <f t="shared" si="47"/>
        <v>#REF!</v>
      </c>
    </row>
    <row r="122" spans="1:20" ht="12.5" x14ac:dyDescent="0.25">
      <c r="A122" t="str">
        <f>A3</f>
        <v>Groruddalen vest</v>
      </c>
      <c r="B122" s="37" t="e">
        <f t="shared" ref="B122:Q122" si="48">B11</f>
        <v>#REF!</v>
      </c>
      <c r="C122" s="37" t="e">
        <f t="shared" si="48"/>
        <v>#REF!</v>
      </c>
      <c r="D122" s="37" t="e">
        <f t="shared" si="48"/>
        <v>#REF!</v>
      </c>
      <c r="E122" s="37" t="e">
        <f t="shared" si="48"/>
        <v>#REF!</v>
      </c>
      <c r="F122" s="37" t="e">
        <f t="shared" si="48"/>
        <v>#REF!</v>
      </c>
      <c r="G122" s="37" t="e">
        <f t="shared" si="48"/>
        <v>#REF!</v>
      </c>
      <c r="H122" s="37" t="e">
        <f t="shared" si="48"/>
        <v>#REF!</v>
      </c>
      <c r="I122" s="37" t="e">
        <f t="shared" si="48"/>
        <v>#REF!</v>
      </c>
      <c r="J122" s="37" t="e">
        <f t="shared" si="48"/>
        <v>#REF!</v>
      </c>
      <c r="K122" s="37" t="e">
        <f t="shared" si="48"/>
        <v>#REF!</v>
      </c>
      <c r="L122" s="37" t="e">
        <f t="shared" si="48"/>
        <v>#REF!</v>
      </c>
      <c r="M122" s="37" t="e">
        <f t="shared" si="48"/>
        <v>#REF!</v>
      </c>
      <c r="N122" s="37" t="e">
        <f t="shared" si="48"/>
        <v>#REF!</v>
      </c>
      <c r="O122" s="37" t="e">
        <f t="shared" si="48"/>
        <v>#REF!</v>
      </c>
      <c r="P122" s="37" t="e">
        <f t="shared" si="48"/>
        <v>#REF!</v>
      </c>
      <c r="Q122" s="37" t="e">
        <f t="shared" si="48"/>
        <v>#REF!</v>
      </c>
    </row>
    <row r="123" spans="1:20" ht="12.5" x14ac:dyDescent="0.25">
      <c r="A123" t="str">
        <f>A69</f>
        <v>Nordvest</v>
      </c>
      <c r="B123" s="37" t="e">
        <f t="shared" ref="B123:Q123" si="49">B76</f>
        <v>#REF!</v>
      </c>
      <c r="C123" s="37" t="e">
        <f t="shared" si="49"/>
        <v>#REF!</v>
      </c>
      <c r="D123" s="37" t="e">
        <f t="shared" si="49"/>
        <v>#REF!</v>
      </c>
      <c r="E123" s="37" t="e">
        <f t="shared" si="49"/>
        <v>#REF!</v>
      </c>
      <c r="F123" s="37" t="e">
        <f t="shared" si="49"/>
        <v>#REF!</v>
      </c>
      <c r="G123" s="37" t="e">
        <f t="shared" si="49"/>
        <v>#REF!</v>
      </c>
      <c r="H123" s="37" t="e">
        <f t="shared" si="49"/>
        <v>#REF!</v>
      </c>
      <c r="I123" s="37" t="e">
        <f t="shared" si="49"/>
        <v>#REF!</v>
      </c>
      <c r="J123" s="37" t="e">
        <f t="shared" si="49"/>
        <v>#REF!</v>
      </c>
      <c r="K123" s="37" t="e">
        <f t="shared" si="49"/>
        <v>#REF!</v>
      </c>
      <c r="L123" s="37" t="e">
        <f t="shared" si="49"/>
        <v>#REF!</v>
      </c>
      <c r="M123" s="37" t="e">
        <f t="shared" si="49"/>
        <v>#REF!</v>
      </c>
      <c r="N123" s="37" t="e">
        <f t="shared" si="49"/>
        <v>#REF!</v>
      </c>
      <c r="O123" s="37" t="e">
        <f t="shared" si="49"/>
        <v>#REF!</v>
      </c>
      <c r="P123" s="37" t="e">
        <f t="shared" si="49"/>
        <v>#REF!</v>
      </c>
      <c r="Q123" s="37" t="e">
        <f t="shared" si="49"/>
        <v>#REF!</v>
      </c>
    </row>
    <row r="124" spans="1:20" ht="12.5" x14ac:dyDescent="0.25">
      <c r="A124" t="str">
        <f>A82</f>
        <v>Vest</v>
      </c>
      <c r="B124" s="37" t="e">
        <f t="shared" ref="B124:Q124" si="50">B94</f>
        <v>#REF!</v>
      </c>
      <c r="C124" s="37" t="e">
        <f t="shared" si="50"/>
        <v>#REF!</v>
      </c>
      <c r="D124" s="37" t="e">
        <f t="shared" si="50"/>
        <v>#REF!</v>
      </c>
      <c r="E124" s="37" t="e">
        <f t="shared" si="50"/>
        <v>#REF!</v>
      </c>
      <c r="F124" s="37" t="e">
        <f t="shared" si="50"/>
        <v>#REF!</v>
      </c>
      <c r="G124" s="37" t="e">
        <f t="shared" si="50"/>
        <v>#REF!</v>
      </c>
      <c r="H124" s="37" t="e">
        <f t="shared" si="50"/>
        <v>#REF!</v>
      </c>
      <c r="I124" s="37" t="e">
        <f t="shared" si="50"/>
        <v>#REF!</v>
      </c>
      <c r="J124" s="37" t="e">
        <f t="shared" si="50"/>
        <v>#REF!</v>
      </c>
      <c r="K124" s="37" t="e">
        <f t="shared" si="50"/>
        <v>#REF!</v>
      </c>
      <c r="L124" s="37" t="e">
        <f t="shared" si="50"/>
        <v>#REF!</v>
      </c>
      <c r="M124" s="37" t="e">
        <f t="shared" si="50"/>
        <v>#REF!</v>
      </c>
      <c r="N124" s="37" t="e">
        <f t="shared" si="50"/>
        <v>#REF!</v>
      </c>
      <c r="O124" s="37" t="e">
        <f t="shared" si="50"/>
        <v>#REF!</v>
      </c>
      <c r="P124" s="37" t="e">
        <f t="shared" si="50"/>
        <v>#REF!</v>
      </c>
      <c r="Q124" s="37" t="e">
        <f t="shared" si="50"/>
        <v>#REF!</v>
      </c>
    </row>
    <row r="125" spans="1:20" ht="12.5" x14ac:dyDescent="0.25">
      <c r="A125" t="str">
        <f>A32</f>
        <v>Indre by øst</v>
      </c>
      <c r="B125" s="37" t="e">
        <f t="shared" ref="B125:Q125" si="51">B44</f>
        <v>#REF!</v>
      </c>
      <c r="C125" s="37" t="e">
        <f t="shared" si="51"/>
        <v>#REF!</v>
      </c>
      <c r="D125" s="37" t="e">
        <f t="shared" si="51"/>
        <v>#REF!</v>
      </c>
      <c r="E125" s="37" t="e">
        <f t="shared" si="51"/>
        <v>#REF!</v>
      </c>
      <c r="F125" s="37" t="e">
        <f t="shared" si="51"/>
        <v>#REF!</v>
      </c>
      <c r="G125" s="37" t="e">
        <f t="shared" si="51"/>
        <v>#REF!</v>
      </c>
      <c r="H125" s="37" t="e">
        <f t="shared" si="51"/>
        <v>#REF!</v>
      </c>
      <c r="I125" s="37" t="e">
        <f t="shared" si="51"/>
        <v>#REF!</v>
      </c>
      <c r="J125" s="37" t="e">
        <f t="shared" si="51"/>
        <v>#REF!</v>
      </c>
      <c r="K125" s="37" t="e">
        <f t="shared" si="51"/>
        <v>#REF!</v>
      </c>
      <c r="L125" s="37" t="e">
        <f t="shared" si="51"/>
        <v>#REF!</v>
      </c>
      <c r="M125" s="37" t="e">
        <f t="shared" si="51"/>
        <v>#REF!</v>
      </c>
      <c r="N125" s="37" t="e">
        <f t="shared" si="51"/>
        <v>#REF!</v>
      </c>
      <c r="O125" s="37" t="e">
        <f t="shared" si="51"/>
        <v>#REF!</v>
      </c>
      <c r="P125" s="37" t="e">
        <f t="shared" si="51"/>
        <v>#REF!</v>
      </c>
      <c r="Q125" s="37" t="e">
        <f t="shared" si="51"/>
        <v>#REF!</v>
      </c>
    </row>
  </sheetData>
  <conditionalFormatting sqref="N2 N118">
    <cfRule type="containsText" dxfId="124" priority="1" operator="containsText" text="Andre tiltak">
      <formula>NOT(ISERROR(SEARCH(("Andre tiltak"),(N2))))</formula>
    </cfRule>
  </conditionalFormatting>
  <conditionalFormatting sqref="N2 N118">
    <cfRule type="containsText" dxfId="123" priority="2" operator="containsText" text="Badminton">
      <formula>NOT(ISERROR(SEARCH(("Badminton"),(N2))))</formula>
    </cfRule>
  </conditionalFormatting>
  <conditionalFormatting sqref="N2 N118">
    <cfRule type="containsText" dxfId="122" priority="3" operator="containsText" text="Basket">
      <formula>NOT(ISERROR(SEARCH(("Basket"),(N2))))</formula>
    </cfRule>
  </conditionalFormatting>
  <conditionalFormatting sqref="N2 N118">
    <cfRule type="containsText" dxfId="121" priority="4" operator="containsText" text="Cheerleading">
      <formula>NOT(ISERROR(SEARCH(("Cheerleading"),(N2))))</formula>
    </cfRule>
  </conditionalFormatting>
  <conditionalFormatting sqref="N2 N118">
    <cfRule type="containsText" dxfId="120" priority="5" operator="containsText" text="Futsal">
      <formula>NOT(ISERROR(SEARCH(("Futsal"),(N2))))</formula>
    </cfRule>
  </conditionalFormatting>
  <conditionalFormatting sqref="N2 N118">
    <cfRule type="containsText" dxfId="119" priority="6" operator="containsText" text="Gym og turn">
      <formula>NOT(ISERROR(SEARCH(("Gym og turn"),(N2))))</formula>
    </cfRule>
  </conditionalFormatting>
  <conditionalFormatting sqref="N2 N118">
    <cfRule type="containsText" dxfId="118" priority="7" operator="containsText" text="Hockey">
      <formula>NOT(ISERROR(SEARCH(("Hockey"),(N2))))</formula>
    </cfRule>
  </conditionalFormatting>
  <conditionalFormatting sqref="N2 N118">
    <cfRule type="containsText" dxfId="117" priority="8" operator="containsText" text="Håndball">
      <formula>NOT(ISERROR(SEARCH(("Håndball"),(N2))))</formula>
    </cfRule>
  </conditionalFormatting>
  <conditionalFormatting sqref="N2 N118">
    <cfRule type="containsText" dxfId="116" priority="9" operator="containsText" text="Innebandy">
      <formula>NOT(ISERROR(SEARCH(("Innebandy"),(N2))))</formula>
    </cfRule>
  </conditionalFormatting>
  <conditionalFormatting sqref="N2 N118">
    <cfRule type="containsText" dxfId="115" priority="10" operator="containsText" text="Roller Derby">
      <formula>NOT(ISERROR(SEARCH(("Roller Derby"),(N2))))</formula>
    </cfRule>
  </conditionalFormatting>
  <conditionalFormatting sqref="N2 N118">
    <cfRule type="containsText" dxfId="114" priority="11" operator="containsText" text="Volleyball">
      <formula>NOT(ISERROR(SEARCH(("Volleyball"),(N2))))</formula>
    </cfRule>
  </conditionalFormatting>
  <conditionalFormatting sqref="N2 N118">
    <cfRule type="containsText" dxfId="113" priority="12" operator="containsText" text="Paraidrett">
      <formula>NOT(ISERROR(SEARCH(("Paraidrett"),(N2))))</formula>
    </cfRule>
  </conditionalFormatting>
  <conditionalFormatting sqref="L4:L11 L18:L26 L33:L44 L51:L63 L70:L76 L83:L94 L101:L109">
    <cfRule type="cellIs" dxfId="112" priority="13" operator="greaterThan">
      <formula>0</formula>
    </cfRule>
  </conditionalFormatting>
  <conditionalFormatting sqref="M4:M11 M18:M26 M33:M44 M51:M63 M70:M76 M83:M94 M101:M109">
    <cfRule type="cellIs" dxfId="111" priority="14" operator="greaterThan">
      <formula>0</formula>
    </cfRule>
  </conditionalFormatting>
  <conditionalFormatting sqref="K4:K11 K18:K26 K33:K44 K51:K63 K70:K76 K83:K94 K101:K109">
    <cfRule type="cellIs" dxfId="110" priority="15" operator="greaterThan">
      <formula>0</formula>
    </cfRule>
  </conditionalFormatting>
  <conditionalFormatting sqref="J4:J11 J18:J26 J33:J44 J51:J63 J70:J76 J83:J94 J101:J109">
    <cfRule type="cellIs" dxfId="109" priority="16" operator="greaterThan">
      <formula>0</formula>
    </cfRule>
  </conditionalFormatting>
  <conditionalFormatting sqref="I4:I11 I18:I26 I33:I44 I51:I63 I70:I76 I83:I94 I101:I109">
    <cfRule type="cellIs" dxfId="108" priority="17" operator="greaterThan">
      <formula>0</formula>
    </cfRule>
  </conditionalFormatting>
  <conditionalFormatting sqref="H4:H11 H18:H26 H33:H44 H51:H63 H70:H76 H83:H94 H101:H109">
    <cfRule type="cellIs" dxfId="107" priority="18" operator="greaterThan">
      <formula>0</formula>
    </cfRule>
  </conditionalFormatting>
  <conditionalFormatting sqref="G4:G11 G18:G26 G33:G44 G51:G63 G70:G76 G83:G94 G101:G109">
    <cfRule type="cellIs" dxfId="106" priority="19" operator="greaterThan">
      <formula>0</formula>
    </cfRule>
  </conditionalFormatting>
  <conditionalFormatting sqref="F4:F11 F18:F26 F33:F44 F51:F63 F70:F76 F83:F94 F101:F109">
    <cfRule type="cellIs" dxfId="105" priority="20" operator="greaterThan">
      <formula>0</formula>
    </cfRule>
  </conditionalFormatting>
  <conditionalFormatting sqref="D4:D11 D18:D26 D33:D44 D51:D63 D70:D76 D83:D94 D101:D109">
    <cfRule type="cellIs" dxfId="104" priority="21" operator="greaterThan">
      <formula>0</formula>
    </cfRule>
  </conditionalFormatting>
  <conditionalFormatting sqref="C4:C11 C18:C26 C33:C44 C51:C63 C70:C76 C83:C94 C101:C109">
    <cfRule type="cellIs" dxfId="103" priority="22" operator="greaterThan">
      <formula>0</formula>
    </cfRule>
  </conditionalFormatting>
  <conditionalFormatting sqref="B4:B11 B18:B26 B33:B44 B51:B63 B70:B76 B83:B94 B101:B109">
    <cfRule type="cellIs" dxfId="102" priority="23" operator="greaterThan">
      <formula>0</formula>
    </cfRule>
  </conditionalFormatting>
  <conditionalFormatting sqref="S4:S10 S18:S25 S33:S43 S51:S62 S70:S75 S83:S93 S101:S108">
    <cfRule type="containsText" dxfId="101" priority="24" operator="containsText" text="Ledig">
      <formula>NOT(ISERROR(SEARCH(("Ledig"),(S4))))</formula>
    </cfRule>
  </conditionalFormatting>
  <conditionalFormatting sqref="N4:P11 N18:P26 N33:P44 N51:P63 N70:P76 N83:P94 N101:P109">
    <cfRule type="cellIs" dxfId="100" priority="25" operator="greaterThan">
      <formula>0</formula>
    </cfRule>
  </conditionalFormatting>
  <conditionalFormatting sqref="V4 V36 V38 V42:V43 V57:V58 V75 V83 V85 V91 V101">
    <cfRule type="cellIs" dxfId="99" priority="26" operator="greaterThan">
      <formula>0</formula>
    </cfRule>
  </conditionalFormatting>
  <conditionalFormatting sqref="E4:E11 E18:E26 E33:E44 E51:E63 E70:E76 E83:E94 E101:E109">
    <cfRule type="cellIs" dxfId="98" priority="27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P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4.453125" defaultRowHeight="15.75" customHeight="1" x14ac:dyDescent="0.25"/>
  <cols>
    <col min="1" max="1" width="19.81640625" customWidth="1"/>
  </cols>
  <sheetData>
    <row r="1" spans="1:16" ht="34.5" customHeight="1" x14ac:dyDescent="0.4">
      <c r="A1" s="19" t="s">
        <v>96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 x14ac:dyDescent="0.3">
      <c r="B2" s="3" t="s">
        <v>1</v>
      </c>
      <c r="C2" s="4" t="s">
        <v>2</v>
      </c>
      <c r="D2" s="5" t="s">
        <v>3</v>
      </c>
      <c r="E2" s="6" t="s">
        <v>5</v>
      </c>
      <c r="F2" s="7" t="s">
        <v>4</v>
      </c>
      <c r="G2" s="8" t="s">
        <v>8</v>
      </c>
      <c r="H2" s="9" t="s">
        <v>6</v>
      </c>
      <c r="I2" s="10" t="s">
        <v>7</v>
      </c>
      <c r="J2" s="11" t="s">
        <v>9</v>
      </c>
      <c r="K2" s="12" t="s">
        <v>11</v>
      </c>
      <c r="L2" s="13" t="s">
        <v>12</v>
      </c>
      <c r="M2" s="14" t="s">
        <v>10</v>
      </c>
      <c r="N2" s="15" t="s">
        <v>13</v>
      </c>
      <c r="O2" s="16" t="s">
        <v>15</v>
      </c>
      <c r="P2" s="17" t="s">
        <v>80</v>
      </c>
    </row>
    <row r="3" spans="1:16" ht="22.5" customHeight="1" x14ac:dyDescent="0.35">
      <c r="A3" s="33" t="s">
        <v>19</v>
      </c>
      <c r="P3" s="34"/>
    </row>
    <row r="4" spans="1:16" ht="12.5" x14ac:dyDescent="0.25">
      <c r="A4" s="19" t="s">
        <v>20</v>
      </c>
      <c r="B4" s="20" t="e">
        <f>#REF!</f>
        <v>#REF!</v>
      </c>
      <c r="C4" s="20" t="e">
        <f>#REF!</f>
        <v>#REF!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H4" s="20" t="e">
        <f>#REF!</f>
        <v>#REF!</v>
      </c>
      <c r="I4" s="20" t="e">
        <f>#REF!</f>
        <v>#REF!</v>
      </c>
      <c r="J4" s="20" t="e">
        <f>#REF!</f>
        <v>#REF!</v>
      </c>
      <c r="K4" s="20" t="e">
        <f>#REF!</f>
        <v>#REF!</v>
      </c>
      <c r="L4" s="20" t="e">
        <f>#REF!</f>
        <v>#REF!</v>
      </c>
      <c r="M4" s="20" t="e">
        <f>#REF!</f>
        <v>#REF!</v>
      </c>
      <c r="N4" s="20" t="e">
        <f>#REF!</f>
        <v>#REF!</v>
      </c>
      <c r="O4" s="20" t="e">
        <f>#REF!</f>
        <v>#REF!</v>
      </c>
      <c r="P4" s="21" t="e">
        <f t="shared" ref="P4:P16" si="0">SUM(B4:O4)</f>
        <v>#REF!</v>
      </c>
    </row>
    <row r="5" spans="1:16" ht="12.5" x14ac:dyDescent="0.25">
      <c r="A5" s="19" t="s">
        <v>21</v>
      </c>
      <c r="B5" s="20" t="e">
        <f>#REF!</f>
        <v>#REF!</v>
      </c>
      <c r="C5" s="20" t="e">
        <f>#REF!</f>
        <v>#REF!</v>
      </c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H5" s="20" t="e">
        <f>#REF!</f>
        <v>#REF!</v>
      </c>
      <c r="I5" s="20" t="e">
        <f>#REF!</f>
        <v>#REF!</v>
      </c>
      <c r="J5" s="20" t="e">
        <f>#REF!</f>
        <v>#REF!</v>
      </c>
      <c r="K5" s="20" t="e">
        <f>#REF!</f>
        <v>#REF!</v>
      </c>
      <c r="L5" s="20" t="e">
        <f>#REF!</f>
        <v>#REF!</v>
      </c>
      <c r="M5" s="20" t="e">
        <f>#REF!</f>
        <v>#REF!</v>
      </c>
      <c r="N5" s="20" t="e">
        <f>#REF!</f>
        <v>#REF!</v>
      </c>
      <c r="O5" s="20" t="e">
        <f>#REF!</f>
        <v>#REF!</v>
      </c>
      <c r="P5" s="21" t="e">
        <f t="shared" si="0"/>
        <v>#REF!</v>
      </c>
    </row>
    <row r="6" spans="1:16" ht="12.5" x14ac:dyDescent="0.25">
      <c r="A6" s="19" t="s">
        <v>22</v>
      </c>
      <c r="B6" s="20" t="e">
        <f>#REF!</f>
        <v>#REF!</v>
      </c>
      <c r="C6" s="20" t="e">
        <f>#REF!</f>
        <v>#REF!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H6" s="20" t="e">
        <f>#REF!</f>
        <v>#REF!</v>
      </c>
      <c r="I6" s="20" t="e">
        <f>#REF!</f>
        <v>#REF!</v>
      </c>
      <c r="J6" s="20" t="e">
        <f>#REF!</f>
        <v>#REF!</v>
      </c>
      <c r="K6" s="20" t="e">
        <f>#REF!</f>
        <v>#REF!</v>
      </c>
      <c r="L6" s="20" t="e">
        <f>#REF!</f>
        <v>#REF!</v>
      </c>
      <c r="M6" s="20" t="e">
        <f>#REF!</f>
        <v>#REF!</v>
      </c>
      <c r="N6" s="20" t="e">
        <f>#REF!</f>
        <v>#REF!</v>
      </c>
      <c r="O6" s="20" t="e">
        <f>#REF!</f>
        <v>#REF!</v>
      </c>
      <c r="P6" s="21" t="e">
        <f t="shared" si="0"/>
        <v>#REF!</v>
      </c>
    </row>
    <row r="7" spans="1:16" ht="12.5" x14ac:dyDescent="0.25">
      <c r="A7" s="19" t="s">
        <v>23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H7" s="20" t="e">
        <f>#REF!</f>
        <v>#REF!</v>
      </c>
      <c r="I7" s="20" t="e">
        <f>#REF!</f>
        <v>#REF!</v>
      </c>
      <c r="J7" s="20" t="e">
        <f>#REF!</f>
        <v>#REF!</v>
      </c>
      <c r="K7" s="20" t="e">
        <f>#REF!</f>
        <v>#REF!</v>
      </c>
      <c r="L7" s="20" t="e">
        <f>#REF!</f>
        <v>#REF!</v>
      </c>
      <c r="M7" s="20" t="e">
        <f>#REF!</f>
        <v>#REF!</v>
      </c>
      <c r="N7" s="20" t="e">
        <f>#REF!</f>
        <v>#REF!</v>
      </c>
      <c r="O7" s="20" t="e">
        <f>#REF!</f>
        <v>#REF!</v>
      </c>
      <c r="P7" s="21" t="e">
        <f t="shared" si="0"/>
        <v>#REF!</v>
      </c>
    </row>
    <row r="8" spans="1:16" ht="12.5" x14ac:dyDescent="0.25">
      <c r="A8" s="19" t="s">
        <v>24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H8" s="20" t="e">
        <f>#REF!</f>
        <v>#REF!</v>
      </c>
      <c r="I8" s="20" t="e">
        <f>#REF!</f>
        <v>#REF!</v>
      </c>
      <c r="J8" s="20" t="e">
        <f>#REF!</f>
        <v>#REF!</v>
      </c>
      <c r="K8" s="20" t="e">
        <f>#REF!</f>
        <v>#REF!</v>
      </c>
      <c r="L8" s="20" t="e">
        <f>#REF!</f>
        <v>#REF!</v>
      </c>
      <c r="M8" s="20" t="e">
        <f>#REF!</f>
        <v>#REF!</v>
      </c>
      <c r="N8" s="20" t="e">
        <f>#REF!</f>
        <v>#REF!</v>
      </c>
      <c r="O8" s="20" t="e">
        <f>#REF!</f>
        <v>#REF!</v>
      </c>
      <c r="P8" s="21" t="e">
        <f t="shared" si="0"/>
        <v>#REF!</v>
      </c>
    </row>
    <row r="9" spans="1:16" ht="12.5" x14ac:dyDescent="0.25">
      <c r="A9" s="19" t="s">
        <v>25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H9" s="20" t="e">
        <f>#REF!</f>
        <v>#REF!</v>
      </c>
      <c r="I9" s="20" t="e">
        <f>#REF!</f>
        <v>#REF!</v>
      </c>
      <c r="J9" s="20" t="e">
        <f>#REF!</f>
        <v>#REF!</v>
      </c>
      <c r="K9" s="20" t="e">
        <f>#REF!</f>
        <v>#REF!</v>
      </c>
      <c r="L9" s="20" t="e">
        <f>#REF!</f>
        <v>#REF!</v>
      </c>
      <c r="M9" s="20" t="e">
        <f>#REF!</f>
        <v>#REF!</v>
      </c>
      <c r="N9" s="20" t="e">
        <f>#REF!</f>
        <v>#REF!</v>
      </c>
      <c r="O9" s="20" t="e">
        <f>#REF!</f>
        <v>#REF!</v>
      </c>
      <c r="P9" s="21" t="e">
        <f t="shared" si="0"/>
        <v>#REF!</v>
      </c>
    </row>
    <row r="10" spans="1:16" ht="12.5" x14ac:dyDescent="0.25">
      <c r="A10" s="19" t="s">
        <v>26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H10" s="20" t="e">
        <f>#REF!</f>
        <v>#REF!</v>
      </c>
      <c r="I10" s="20" t="e">
        <f>#REF!</f>
        <v>#REF!</v>
      </c>
      <c r="J10" s="20" t="e">
        <f>#REF!</f>
        <v>#REF!</v>
      </c>
      <c r="K10" s="20" t="e">
        <f>#REF!</f>
        <v>#REF!</v>
      </c>
      <c r="L10" s="20" t="e">
        <f>#REF!</f>
        <v>#REF!</v>
      </c>
      <c r="M10" s="20" t="e">
        <f>#REF!</f>
        <v>#REF!</v>
      </c>
      <c r="N10" s="20" t="e">
        <f>#REF!</f>
        <v>#REF!</v>
      </c>
      <c r="O10" s="20" t="e">
        <f>#REF!</f>
        <v>#REF!</v>
      </c>
      <c r="P10" s="21" t="e">
        <f t="shared" si="0"/>
        <v>#REF!</v>
      </c>
    </row>
    <row r="11" spans="1:16" ht="12.5" x14ac:dyDescent="0.25">
      <c r="A11" s="19" t="s">
        <v>27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H11" s="20" t="e">
        <f>#REF!</f>
        <v>#REF!</v>
      </c>
      <c r="I11" s="20" t="e">
        <f>#REF!</f>
        <v>#REF!</v>
      </c>
      <c r="J11" s="20" t="e">
        <f>#REF!</f>
        <v>#REF!</v>
      </c>
      <c r="K11" s="20" t="e">
        <f>#REF!</f>
        <v>#REF!</v>
      </c>
      <c r="L11" s="20" t="e">
        <f>#REF!</f>
        <v>#REF!</v>
      </c>
      <c r="M11" s="20" t="e">
        <f>#REF!</f>
        <v>#REF!</v>
      </c>
      <c r="N11" s="20" t="e">
        <f>#REF!</f>
        <v>#REF!</v>
      </c>
      <c r="O11" s="20" t="e">
        <f>#REF!</f>
        <v>#REF!</v>
      </c>
      <c r="P11" s="21" t="e">
        <f t="shared" si="0"/>
        <v>#REF!</v>
      </c>
    </row>
    <row r="12" spans="1:16" ht="12.5" x14ac:dyDescent="0.25">
      <c r="A12" s="19" t="s">
        <v>28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H12" s="20" t="e">
        <f>#REF!</f>
        <v>#REF!</v>
      </c>
      <c r="I12" s="20" t="e">
        <f>#REF!</f>
        <v>#REF!</v>
      </c>
      <c r="J12" s="20" t="e">
        <f>#REF!</f>
        <v>#REF!</v>
      </c>
      <c r="K12" s="20" t="e">
        <f>#REF!</f>
        <v>#REF!</v>
      </c>
      <c r="L12" s="20" t="e">
        <f>#REF!</f>
        <v>#REF!</v>
      </c>
      <c r="M12" s="20" t="e">
        <f>#REF!</f>
        <v>#REF!</v>
      </c>
      <c r="N12" s="20" t="e">
        <f>#REF!</f>
        <v>#REF!</v>
      </c>
      <c r="O12" s="20" t="e">
        <f>#REF!</f>
        <v>#REF!</v>
      </c>
      <c r="P12" s="21" t="e">
        <f t="shared" si="0"/>
        <v>#REF!</v>
      </c>
    </row>
    <row r="13" spans="1:16" ht="12.5" x14ac:dyDescent="0.25">
      <c r="A13" s="32" t="s">
        <v>30</v>
      </c>
      <c r="B13" s="20" t="e">
        <f>Uranienborg!#REF!</f>
        <v>#REF!</v>
      </c>
      <c r="C13" s="20" t="e">
        <f>Uranienborg!#REF!</f>
        <v>#REF!</v>
      </c>
      <c r="D13" s="20" t="e">
        <f>Uranienborg!#REF!</f>
        <v>#REF!</v>
      </c>
      <c r="E13" s="20" t="e">
        <f>Uranienborg!#REF!</f>
        <v>#REF!</v>
      </c>
      <c r="F13" s="20" t="e">
        <f>Uranienborg!#REF!</f>
        <v>#REF!</v>
      </c>
      <c r="G13" s="20" t="e">
        <f>Uranienborg!#REF!</f>
        <v>#REF!</v>
      </c>
      <c r="H13" s="20" t="e">
        <f>Uranienborg!#REF!</f>
        <v>#REF!</v>
      </c>
      <c r="I13" s="20" t="e">
        <f>Uranienborg!#REF!</f>
        <v>#REF!</v>
      </c>
      <c r="J13" s="20" t="e">
        <f>Uranienborg!#REF!</f>
        <v>#REF!</v>
      </c>
      <c r="K13" s="20" t="e">
        <f>Uranienborg!#REF!</f>
        <v>#REF!</v>
      </c>
      <c r="L13" s="20" t="e">
        <f>Uranienborg!#REF!</f>
        <v>#REF!</v>
      </c>
      <c r="M13" s="20" t="e">
        <f>Uranienborg!#REF!</f>
        <v>#REF!</v>
      </c>
      <c r="N13" s="20" t="e">
        <f>Uranienborg!#REF!</f>
        <v>#REF!</v>
      </c>
      <c r="O13" s="20" t="e">
        <f>Uranienborg!#REF!</f>
        <v>#REF!</v>
      </c>
      <c r="P13" s="21" t="e">
        <f t="shared" si="0"/>
        <v>#REF!</v>
      </c>
    </row>
    <row r="14" spans="1:16" ht="12.5" x14ac:dyDescent="0.25">
      <c r="A14" s="32" t="s">
        <v>90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H14" s="20" t="e">
        <f>#REF!</f>
        <v>#REF!</v>
      </c>
      <c r="I14" s="20" t="e">
        <f>#REF!</f>
        <v>#REF!</v>
      </c>
      <c r="J14" s="20" t="e">
        <f>#REF!</f>
        <v>#REF!</v>
      </c>
      <c r="K14" s="20" t="e">
        <f>#REF!</f>
        <v>#REF!</v>
      </c>
      <c r="L14" s="20" t="e">
        <f>#REF!</f>
        <v>#REF!</v>
      </c>
      <c r="M14" s="20" t="e">
        <f>#REF!</f>
        <v>#REF!</v>
      </c>
      <c r="N14" s="20" t="e">
        <f>#REF!</f>
        <v>#REF!</v>
      </c>
      <c r="O14" s="20" t="e">
        <f>#REF!</f>
        <v>#REF!</v>
      </c>
      <c r="P14" s="21" t="e">
        <f t="shared" si="0"/>
        <v>#REF!</v>
      </c>
    </row>
    <row r="15" spans="1:16" ht="12.5" x14ac:dyDescent="0.25">
      <c r="A15" s="19" t="s">
        <v>32</v>
      </c>
      <c r="B15" s="20" t="e">
        <f>#REF!</f>
        <v>#REF!</v>
      </c>
      <c r="C15" s="20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0" t="e">
        <f>#REF!</f>
        <v>#REF!</v>
      </c>
      <c r="I15" s="20" t="e">
        <f>#REF!</f>
        <v>#REF!</v>
      </c>
      <c r="J15" s="20" t="e">
        <f>#REF!</f>
        <v>#REF!</v>
      </c>
      <c r="K15" s="20" t="e">
        <f>#REF!</f>
        <v>#REF!</v>
      </c>
      <c r="L15" s="20" t="e">
        <f>#REF!</f>
        <v>#REF!</v>
      </c>
      <c r="M15" s="20" t="e">
        <f>#REF!</f>
        <v>#REF!</v>
      </c>
      <c r="N15" s="20" t="e">
        <f>#REF!</f>
        <v>#REF!</v>
      </c>
      <c r="O15" s="20" t="e">
        <f>#REF!</f>
        <v>#REF!</v>
      </c>
      <c r="P15" s="21" t="e">
        <f t="shared" si="0"/>
        <v>#REF!</v>
      </c>
    </row>
    <row r="16" spans="1:16" ht="13" x14ac:dyDescent="0.3">
      <c r="A16" s="26" t="s">
        <v>33</v>
      </c>
      <c r="B16" s="27" t="e">
        <f t="shared" ref="B16:O16" si="1">SUM(B4:B15)</f>
        <v>#REF!</v>
      </c>
      <c r="C16" s="27" t="e">
        <f t="shared" si="1"/>
        <v>#REF!</v>
      </c>
      <c r="D16" s="27" t="e">
        <f t="shared" si="1"/>
        <v>#REF!</v>
      </c>
      <c r="E16" s="27" t="e">
        <f t="shared" si="1"/>
        <v>#REF!</v>
      </c>
      <c r="F16" s="27" t="e">
        <f t="shared" si="1"/>
        <v>#REF!</v>
      </c>
      <c r="G16" s="27" t="e">
        <f t="shared" si="1"/>
        <v>#REF!</v>
      </c>
      <c r="H16" s="27" t="e">
        <f t="shared" si="1"/>
        <v>#REF!</v>
      </c>
      <c r="I16" s="27" t="e">
        <f t="shared" si="1"/>
        <v>#REF!</v>
      </c>
      <c r="J16" s="27" t="e">
        <f t="shared" si="1"/>
        <v>#REF!</v>
      </c>
      <c r="K16" s="27" t="e">
        <f t="shared" si="1"/>
        <v>#REF!</v>
      </c>
      <c r="L16" s="27" t="e">
        <f t="shared" si="1"/>
        <v>#REF!</v>
      </c>
      <c r="M16" s="27" t="e">
        <f t="shared" si="1"/>
        <v>#REF!</v>
      </c>
      <c r="N16" s="27" t="e">
        <f t="shared" si="1"/>
        <v>#REF!</v>
      </c>
      <c r="O16" s="27" t="e">
        <f t="shared" si="1"/>
        <v>#REF!</v>
      </c>
      <c r="P16" s="35" t="e">
        <f t="shared" si="0"/>
        <v>#REF!</v>
      </c>
    </row>
    <row r="17" spans="1:16" ht="22.5" customHeight="1" x14ac:dyDescent="0.35">
      <c r="A17" s="33" t="s">
        <v>34</v>
      </c>
      <c r="K17" s="25"/>
      <c r="P17" s="34"/>
    </row>
    <row r="18" spans="1:16" ht="12.5" x14ac:dyDescent="0.25">
      <c r="A18" s="19" t="s">
        <v>35</v>
      </c>
      <c r="B18" s="25" t="e">
        <f>#REF!</f>
        <v>#REF!</v>
      </c>
      <c r="C18" s="25" t="e">
        <f>#REF!</f>
        <v>#REF!</v>
      </c>
      <c r="D18" s="25" t="e">
        <f>#REF!</f>
        <v>#REF!</v>
      </c>
      <c r="E18" s="25" t="e">
        <f>#REF!</f>
        <v>#REF!</v>
      </c>
      <c r="F18" s="25" t="e">
        <f>#REF!</f>
        <v>#REF!</v>
      </c>
      <c r="G18" s="25" t="e">
        <f>#REF!</f>
        <v>#REF!</v>
      </c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 t="e">
        <f>#REF!</f>
        <v>#REF!</v>
      </c>
      <c r="N18" s="25" t="e">
        <f>#REF!</f>
        <v>#REF!</v>
      </c>
      <c r="O18" s="25" t="e">
        <f>#REF!</f>
        <v>#REF!</v>
      </c>
      <c r="P18" s="21" t="e">
        <f t="shared" ref="P18:P66" si="2">SUM(B18:O18)</f>
        <v>#REF!</v>
      </c>
    </row>
    <row r="19" spans="1:16" ht="12.5" x14ac:dyDescent="0.25">
      <c r="A19" s="19" t="s">
        <v>36</v>
      </c>
      <c r="B19" s="25" t="e">
        <f>#REF!</f>
        <v>#REF!</v>
      </c>
      <c r="C19" s="25" t="e">
        <f>#REF!</f>
        <v>#REF!</v>
      </c>
      <c r="D19" s="25" t="e">
        <f>#REF!</f>
        <v>#REF!</v>
      </c>
      <c r="E19" s="25" t="e">
        <f>#REF!</f>
        <v>#REF!</v>
      </c>
      <c r="F19" s="25" t="e">
        <f>#REF!</f>
        <v>#REF!</v>
      </c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 t="e">
        <f>#REF!</f>
        <v>#REF!</v>
      </c>
      <c r="N19" s="25" t="e">
        <f>#REF!</f>
        <v>#REF!</v>
      </c>
      <c r="O19" s="25" t="e">
        <f>#REF!</f>
        <v>#REF!</v>
      </c>
      <c r="P19" s="21" t="e">
        <f t="shared" si="2"/>
        <v>#REF!</v>
      </c>
    </row>
    <row r="20" spans="1:16" ht="12.5" x14ac:dyDescent="0.25">
      <c r="A20" s="19" t="s">
        <v>37</v>
      </c>
      <c r="B20" s="25" t="e">
        <f>Bjølsen!#REF!</f>
        <v>#REF!</v>
      </c>
      <c r="C20" s="25" t="e">
        <f>Bjølsen!#REF!</f>
        <v>#REF!</v>
      </c>
      <c r="D20" s="25" t="e">
        <f>Bjølsen!#REF!</f>
        <v>#REF!</v>
      </c>
      <c r="E20" s="25" t="e">
        <f>Bjølsen!#REF!</f>
        <v>#REF!</v>
      </c>
      <c r="F20" s="25" t="e">
        <f>Bjølsen!#REF!</f>
        <v>#REF!</v>
      </c>
      <c r="G20" s="25" t="e">
        <f>Bjølsen!#REF!</f>
        <v>#REF!</v>
      </c>
      <c r="H20" s="25" t="e">
        <f>Bjølsen!#REF!</f>
        <v>#REF!</v>
      </c>
      <c r="I20" s="25" t="e">
        <f>Bjølsen!#REF!</f>
        <v>#REF!</v>
      </c>
      <c r="J20" s="25" t="e">
        <f>Bjølsen!#REF!</f>
        <v>#REF!</v>
      </c>
      <c r="K20" s="25" t="e">
        <f>Bjølsen!#REF!</f>
        <v>#REF!</v>
      </c>
      <c r="L20" s="25" t="e">
        <f>Bjølsen!#REF!</f>
        <v>#REF!</v>
      </c>
      <c r="M20" s="25" t="e">
        <f>Bjølsen!#REF!</f>
        <v>#REF!</v>
      </c>
      <c r="N20" s="25" t="e">
        <f>Bjølsen!#REF!</f>
        <v>#REF!</v>
      </c>
      <c r="O20" s="25" t="e">
        <f>Bjølsen!#REF!</f>
        <v>#REF!</v>
      </c>
      <c r="P20" s="21" t="e">
        <f t="shared" si="2"/>
        <v>#REF!</v>
      </c>
    </row>
    <row r="21" spans="1:16" ht="12.5" x14ac:dyDescent="0.25">
      <c r="A21" s="19" t="s">
        <v>38</v>
      </c>
      <c r="B21" s="25" t="e">
        <f>#REF!</f>
        <v>#REF!</v>
      </c>
      <c r="C21" s="25" t="e">
        <f>#REF!</f>
        <v>#REF!</v>
      </c>
      <c r="D21" s="25" t="e">
        <f>#REF!</f>
        <v>#REF!</v>
      </c>
      <c r="E21" s="25" t="e">
        <f>#REF!</f>
        <v>#REF!</v>
      </c>
      <c r="F21" s="25" t="e">
        <f>#REF!</f>
        <v>#REF!</v>
      </c>
      <c r="G21" s="25" t="e">
        <f>#REF!</f>
        <v>#REF!</v>
      </c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 t="e">
        <f>#REF!</f>
        <v>#REF!</v>
      </c>
      <c r="N21" s="25" t="e">
        <f>#REF!</f>
        <v>#REF!</v>
      </c>
      <c r="O21" s="25" t="e">
        <f>#REF!</f>
        <v>#REF!</v>
      </c>
      <c r="P21" s="21" t="e">
        <f t="shared" si="2"/>
        <v>#REF!</v>
      </c>
    </row>
    <row r="22" spans="1:16" ht="12.5" x14ac:dyDescent="0.25">
      <c r="A22" s="19" t="s">
        <v>39</v>
      </c>
      <c r="B22" s="25" t="e">
        <f>#REF!</f>
        <v>#REF!</v>
      </c>
      <c r="C22" s="25" t="e">
        <f>#REF!</f>
        <v>#REF!</v>
      </c>
      <c r="D22" s="25" t="e">
        <f>#REF!</f>
        <v>#REF!</v>
      </c>
      <c r="E22" s="25" t="e">
        <f>#REF!</f>
        <v>#REF!</v>
      </c>
      <c r="F22" s="25" t="e">
        <f>#REF!</f>
        <v>#REF!</v>
      </c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 t="e">
        <f>#REF!</f>
        <v>#REF!</v>
      </c>
      <c r="N22" s="25" t="e">
        <f>#REF!</f>
        <v>#REF!</v>
      </c>
      <c r="O22" s="25" t="e">
        <f>#REF!</f>
        <v>#REF!</v>
      </c>
      <c r="P22" s="21" t="e">
        <f t="shared" si="2"/>
        <v>#REF!</v>
      </c>
    </row>
    <row r="23" spans="1:16" ht="12.5" x14ac:dyDescent="0.25">
      <c r="A23" s="19" t="s">
        <v>40</v>
      </c>
      <c r="B23" s="25" t="e">
        <f>#REF!</f>
        <v>#REF!</v>
      </c>
      <c r="C23" s="25" t="e">
        <f>#REF!</f>
        <v>#REF!</v>
      </c>
      <c r="D23" s="25" t="e">
        <f>#REF!</f>
        <v>#REF!</v>
      </c>
      <c r="E23" s="25" t="e">
        <f>#REF!</f>
        <v>#REF!</v>
      </c>
      <c r="F23" s="25" t="e">
        <f>#REF!</f>
        <v>#REF!</v>
      </c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 t="e">
        <f>#REF!</f>
        <v>#REF!</v>
      </c>
      <c r="N23" s="25" t="e">
        <f>#REF!</f>
        <v>#REF!</v>
      </c>
      <c r="O23" s="25" t="e">
        <f>#REF!</f>
        <v>#REF!</v>
      </c>
      <c r="P23" s="21" t="e">
        <f t="shared" si="2"/>
        <v>#REF!</v>
      </c>
    </row>
    <row r="24" spans="1:16" ht="12.5" x14ac:dyDescent="0.25">
      <c r="A24" s="19" t="s">
        <v>41</v>
      </c>
      <c r="B24" s="25" t="e">
        <f>#REF!</f>
        <v>#REF!</v>
      </c>
      <c r="C24" s="25" t="e">
        <f>#REF!</f>
        <v>#REF!</v>
      </c>
      <c r="D24" s="25" t="e">
        <f>#REF!</f>
        <v>#REF!</v>
      </c>
      <c r="E24" s="25" t="e">
        <f>#REF!</f>
        <v>#REF!</v>
      </c>
      <c r="F24" s="25" t="e">
        <f>#REF!</f>
        <v>#REF!</v>
      </c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 t="e">
        <f>#REF!</f>
        <v>#REF!</v>
      </c>
      <c r="N24" s="25" t="e">
        <f>#REF!</f>
        <v>#REF!</v>
      </c>
      <c r="O24" s="25" t="e">
        <f>#REF!</f>
        <v>#REF!</v>
      </c>
      <c r="P24" s="21" t="e">
        <f t="shared" si="2"/>
        <v>#REF!</v>
      </c>
    </row>
    <row r="25" spans="1:16" ht="12.5" x14ac:dyDescent="0.25">
      <c r="A25" s="19" t="s">
        <v>42</v>
      </c>
      <c r="B25" s="25" t="e">
        <f>#REF!</f>
        <v>#REF!</v>
      </c>
      <c r="C25" s="25" t="e">
        <f>#REF!</f>
        <v>#REF!</v>
      </c>
      <c r="D25" s="25" t="e">
        <f>#REF!</f>
        <v>#REF!</v>
      </c>
      <c r="E25" s="25" t="e">
        <f>#REF!</f>
        <v>#REF!</v>
      </c>
      <c r="F25" s="25" t="e">
        <f>#REF!</f>
        <v>#REF!</v>
      </c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 t="e">
        <f>#REF!</f>
        <v>#REF!</v>
      </c>
      <c r="N25" s="25" t="e">
        <f>#REF!</f>
        <v>#REF!</v>
      </c>
      <c r="O25" s="25" t="e">
        <f>#REF!</f>
        <v>#REF!</v>
      </c>
      <c r="P25" s="21" t="e">
        <f t="shared" si="2"/>
        <v>#REF!</v>
      </c>
    </row>
    <row r="26" spans="1:16" ht="12.5" x14ac:dyDescent="0.25">
      <c r="A26" s="19" t="s">
        <v>43</v>
      </c>
      <c r="B26" s="25" t="e">
        <f>#REF!</f>
        <v>#REF!</v>
      </c>
      <c r="C26" s="25" t="e">
        <f>#REF!</f>
        <v>#REF!</v>
      </c>
      <c r="D26" s="25" t="e">
        <f>#REF!</f>
        <v>#REF!</v>
      </c>
      <c r="E26" s="25" t="e">
        <f>#REF!</f>
        <v>#REF!</v>
      </c>
      <c r="F26" s="25" t="e">
        <f>#REF!</f>
        <v>#REF!</v>
      </c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 t="e">
        <f>#REF!</f>
        <v>#REF!</v>
      </c>
      <c r="N26" s="25" t="e">
        <f>#REF!</f>
        <v>#REF!</v>
      </c>
      <c r="O26" s="25" t="e">
        <f>#REF!</f>
        <v>#REF!</v>
      </c>
      <c r="P26" s="21" t="e">
        <f t="shared" si="2"/>
        <v>#REF!</v>
      </c>
    </row>
    <row r="27" spans="1:16" ht="12.5" x14ac:dyDescent="0.25">
      <c r="A27" s="19" t="s">
        <v>44</v>
      </c>
      <c r="B27" s="25" t="e">
        <f>#REF!</f>
        <v>#REF!</v>
      </c>
      <c r="C27" s="25" t="e">
        <f>#REF!</f>
        <v>#REF!</v>
      </c>
      <c r="D27" s="25" t="e">
        <f>#REF!</f>
        <v>#REF!</v>
      </c>
      <c r="E27" s="25" t="e">
        <f>#REF!</f>
        <v>#REF!</v>
      </c>
      <c r="F27" s="25" t="e">
        <f>#REF!</f>
        <v>#REF!</v>
      </c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 t="e">
        <f>#REF!</f>
        <v>#REF!</v>
      </c>
      <c r="N27" s="25" t="e">
        <f>#REF!</f>
        <v>#REF!</v>
      </c>
      <c r="O27" s="25" t="e">
        <f>#REF!</f>
        <v>#REF!</v>
      </c>
      <c r="P27" s="21" t="e">
        <f t="shared" si="2"/>
        <v>#REF!</v>
      </c>
    </row>
    <row r="28" spans="1:16" ht="12.5" x14ac:dyDescent="0.25">
      <c r="A28" s="19" t="s">
        <v>45</v>
      </c>
      <c r="B28" s="25" t="e">
        <f>#REF!</f>
        <v>#REF!</v>
      </c>
      <c r="C28" s="25" t="e">
        <f>#REF!</f>
        <v>#REF!</v>
      </c>
      <c r="D28" s="25" t="e">
        <f>#REF!</f>
        <v>#REF!</v>
      </c>
      <c r="E28" s="25" t="e">
        <f>#REF!</f>
        <v>#REF!</v>
      </c>
      <c r="F28" s="25" t="e">
        <f>#REF!</f>
        <v>#REF!</v>
      </c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 t="e">
        <f>#REF!</f>
        <v>#REF!</v>
      </c>
      <c r="N28" s="25" t="e">
        <f>#REF!</f>
        <v>#REF!</v>
      </c>
      <c r="O28" s="25" t="e">
        <f>#REF!</f>
        <v>#REF!</v>
      </c>
      <c r="P28" s="21" t="e">
        <f t="shared" si="2"/>
        <v>#REF!</v>
      </c>
    </row>
    <row r="29" spans="1:16" ht="12.5" x14ac:dyDescent="0.25">
      <c r="A29" s="19" t="s">
        <v>46</v>
      </c>
      <c r="B29" s="25" t="e">
        <f>#REF!</f>
        <v>#REF!</v>
      </c>
      <c r="C29" s="25" t="e">
        <f>#REF!</f>
        <v>#REF!</v>
      </c>
      <c r="D29" s="25" t="e">
        <f>#REF!</f>
        <v>#REF!</v>
      </c>
      <c r="E29" s="25" t="e">
        <f>#REF!</f>
        <v>#REF!</v>
      </c>
      <c r="F29" s="25" t="e">
        <f>#REF!</f>
        <v>#REF!</v>
      </c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 t="e">
        <f>#REF!</f>
        <v>#REF!</v>
      </c>
      <c r="N29" s="25" t="e">
        <f>#REF!</f>
        <v>#REF!</v>
      </c>
      <c r="O29" s="25" t="e">
        <f>#REF!</f>
        <v>#REF!</v>
      </c>
      <c r="P29" s="21" t="e">
        <f t="shared" si="2"/>
        <v>#REF!</v>
      </c>
    </row>
    <row r="30" spans="1:16" ht="12.5" x14ac:dyDescent="0.25">
      <c r="A30" s="19" t="s">
        <v>47</v>
      </c>
      <c r="B30" s="25" t="e">
        <f>#REF!</f>
        <v>#REF!</v>
      </c>
      <c r="C30" s="25" t="e">
        <f>#REF!</f>
        <v>#REF!</v>
      </c>
      <c r="D30" s="25" t="e">
        <f>#REF!</f>
        <v>#REF!</v>
      </c>
      <c r="E30" s="25" t="e">
        <f>#REF!</f>
        <v>#REF!</v>
      </c>
      <c r="F30" s="25" t="e">
        <f>#REF!</f>
        <v>#REF!</v>
      </c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 t="e">
        <f>#REF!</f>
        <v>#REF!</v>
      </c>
      <c r="N30" s="25" t="e">
        <f>#REF!</f>
        <v>#REF!</v>
      </c>
      <c r="O30" s="25" t="e">
        <f>#REF!</f>
        <v>#REF!</v>
      </c>
      <c r="P30" s="21" t="e">
        <f t="shared" si="2"/>
        <v>#REF!</v>
      </c>
    </row>
    <row r="31" spans="1:16" ht="12.5" x14ac:dyDescent="0.25">
      <c r="A31" s="19" t="s">
        <v>48</v>
      </c>
      <c r="B31" s="25" t="e">
        <f>Grefsen!#REF!</f>
        <v>#REF!</v>
      </c>
      <c r="C31" s="25" t="e">
        <f>Grefsen!#REF!</f>
        <v>#REF!</v>
      </c>
      <c r="D31" s="25" t="e">
        <f>Grefsen!#REF!</f>
        <v>#REF!</v>
      </c>
      <c r="E31" s="25" t="e">
        <f>Grefsen!#REF!</f>
        <v>#REF!</v>
      </c>
      <c r="F31" s="25" t="e">
        <f>Grefsen!#REF!</f>
        <v>#REF!</v>
      </c>
      <c r="G31" s="25" t="e">
        <f>Grefsen!#REF!</f>
        <v>#REF!</v>
      </c>
      <c r="H31" s="25" t="e">
        <f>Grefsen!#REF!</f>
        <v>#REF!</v>
      </c>
      <c r="I31" s="25" t="e">
        <f>Grefsen!#REF!</f>
        <v>#REF!</v>
      </c>
      <c r="J31" s="25" t="e">
        <f>Grefsen!#REF!</f>
        <v>#REF!</v>
      </c>
      <c r="K31" s="25" t="e">
        <f>Grefsen!#REF!</f>
        <v>#REF!</v>
      </c>
      <c r="L31" s="25" t="e">
        <f>Grefsen!#REF!</f>
        <v>#REF!</v>
      </c>
      <c r="M31" s="25" t="e">
        <f>Grefsen!#REF!</f>
        <v>#REF!</v>
      </c>
      <c r="N31" s="25" t="e">
        <f>Grefsen!#REF!</f>
        <v>#REF!</v>
      </c>
      <c r="O31" s="25" t="e">
        <f>Grefsen!#REF!</f>
        <v>#REF!</v>
      </c>
      <c r="P31" s="21" t="e">
        <f t="shared" si="2"/>
        <v>#REF!</v>
      </c>
    </row>
    <row r="32" spans="1:16" ht="12.5" x14ac:dyDescent="0.25">
      <c r="A32" s="19" t="s">
        <v>49</v>
      </c>
      <c r="B32" s="25" t="e">
        <f>#REF!</f>
        <v>#REF!</v>
      </c>
      <c r="C32" s="25" t="e">
        <f>#REF!</f>
        <v>#REF!</v>
      </c>
      <c r="D32" s="25" t="e">
        <f>#REF!</f>
        <v>#REF!</v>
      </c>
      <c r="E32" s="25" t="e">
        <f>#REF!</f>
        <v>#REF!</v>
      </c>
      <c r="F32" s="25" t="e">
        <f>#REF!</f>
        <v>#REF!</v>
      </c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 t="e">
        <f>#REF!</f>
        <v>#REF!</v>
      </c>
      <c r="N32" s="25" t="e">
        <f>#REF!</f>
        <v>#REF!</v>
      </c>
      <c r="O32" s="25" t="e">
        <f>#REF!</f>
        <v>#REF!</v>
      </c>
      <c r="P32" s="21" t="e">
        <f t="shared" si="2"/>
        <v>#REF!</v>
      </c>
    </row>
    <row r="33" spans="1:16" ht="12.5" x14ac:dyDescent="0.25">
      <c r="A33" s="19" t="s">
        <v>50</v>
      </c>
      <c r="B33" s="25" t="e">
        <f>#REF!</f>
        <v>#REF!</v>
      </c>
      <c r="C33" s="25" t="e">
        <f>#REF!</f>
        <v>#REF!</v>
      </c>
      <c r="D33" s="25" t="e">
        <f>#REF!</f>
        <v>#REF!</v>
      </c>
      <c r="E33" s="25" t="e">
        <f>#REF!</f>
        <v>#REF!</v>
      </c>
      <c r="F33" s="25" t="e">
        <f>#REF!</f>
        <v>#REF!</v>
      </c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 t="e">
        <f>#REF!</f>
        <v>#REF!</v>
      </c>
      <c r="N33" s="25" t="e">
        <f>#REF!</f>
        <v>#REF!</v>
      </c>
      <c r="O33" s="25" t="e">
        <f>#REF!</f>
        <v>#REF!</v>
      </c>
      <c r="P33" s="21" t="e">
        <f t="shared" si="2"/>
        <v>#REF!</v>
      </c>
    </row>
    <row r="34" spans="1:16" ht="12.5" x14ac:dyDescent="0.25">
      <c r="A34" s="19" t="s">
        <v>51</v>
      </c>
      <c r="B34" s="25" t="e">
        <f>#REF!</f>
        <v>#REF!</v>
      </c>
      <c r="C34" s="25" t="e">
        <f>#REF!</f>
        <v>#REF!</v>
      </c>
      <c r="D34" s="25" t="e">
        <f>#REF!</f>
        <v>#REF!</v>
      </c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s="25" t="e">
        <f>#REF!</f>
        <v>#REF!</v>
      </c>
      <c r="O34" s="25" t="e">
        <f>#REF!</f>
        <v>#REF!</v>
      </c>
      <c r="P34" s="21" t="e">
        <f t="shared" si="2"/>
        <v>#REF!</v>
      </c>
    </row>
    <row r="35" spans="1:16" ht="12.5" x14ac:dyDescent="0.25">
      <c r="A35" s="19" t="s">
        <v>52</v>
      </c>
      <c r="B35" s="25" t="e">
        <f>#REF!</f>
        <v>#REF!</v>
      </c>
      <c r="C35" s="25" t="e">
        <f>#REF!</f>
        <v>#REF!</v>
      </c>
      <c r="D35" s="25" t="e">
        <f>#REF!</f>
        <v>#REF!</v>
      </c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s="25" t="e">
        <f>#REF!</f>
        <v>#REF!</v>
      </c>
      <c r="O35" s="25" t="e">
        <f>#REF!</f>
        <v>#REF!</v>
      </c>
      <c r="P35" s="21" t="e">
        <f t="shared" si="2"/>
        <v>#REF!</v>
      </c>
    </row>
    <row r="36" spans="1:16" ht="12.5" x14ac:dyDescent="0.25">
      <c r="A36" s="19" t="s">
        <v>53</v>
      </c>
      <c r="B36" s="25" t="e">
        <f>#REF!</f>
        <v>#REF!</v>
      </c>
      <c r="C36" s="25" t="e">
        <f>#REF!</f>
        <v>#REF!</v>
      </c>
      <c r="D36" s="25" t="e">
        <f>#REF!</f>
        <v>#REF!</v>
      </c>
      <c r="E36" s="25" t="e">
        <f>#REF!</f>
        <v>#REF!</v>
      </c>
      <c r="F36" s="25" t="e">
        <f>#REF!</f>
        <v>#REF!</v>
      </c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 t="e">
        <f>#REF!</f>
        <v>#REF!</v>
      </c>
      <c r="N36" s="25" t="e">
        <f>#REF!</f>
        <v>#REF!</v>
      </c>
      <c r="O36" s="25" t="e">
        <f>#REF!</f>
        <v>#REF!</v>
      </c>
      <c r="P36" s="21" t="e">
        <f t="shared" si="2"/>
        <v>#REF!</v>
      </c>
    </row>
    <row r="37" spans="1:16" ht="12.5" x14ac:dyDescent="0.25">
      <c r="A37" s="19" t="s">
        <v>54</v>
      </c>
      <c r="B37" s="25" t="e">
        <f>Høyenhall!#REF!</f>
        <v>#REF!</v>
      </c>
      <c r="C37" s="25" t="e">
        <f>Høyenhall!#REF!</f>
        <v>#REF!</v>
      </c>
      <c r="D37" s="25" t="e">
        <f>Høyenhall!#REF!</f>
        <v>#REF!</v>
      </c>
      <c r="E37" s="25" t="e">
        <f>Høyenhall!#REF!</f>
        <v>#REF!</v>
      </c>
      <c r="F37" s="25" t="e">
        <f>Høyenhall!#REF!</f>
        <v>#REF!</v>
      </c>
      <c r="G37" s="25" t="e">
        <f>Høyenhall!#REF!</f>
        <v>#REF!</v>
      </c>
      <c r="H37" s="25" t="e">
        <f>Høyenhall!#REF!</f>
        <v>#REF!</v>
      </c>
      <c r="I37" s="25" t="e">
        <f>Høyenhall!#REF!</f>
        <v>#REF!</v>
      </c>
      <c r="J37" s="25" t="e">
        <f>Høyenhall!#REF!</f>
        <v>#REF!</v>
      </c>
      <c r="K37" s="25" t="e">
        <f>Høyenhall!#REF!</f>
        <v>#REF!</v>
      </c>
      <c r="L37" s="25" t="e">
        <f>Høyenhall!#REF!</f>
        <v>#REF!</v>
      </c>
      <c r="M37" s="25" t="e">
        <f>Høyenhall!#REF!</f>
        <v>#REF!</v>
      </c>
      <c r="N37" s="25" t="e">
        <f>Høyenhall!#REF!</f>
        <v>#REF!</v>
      </c>
      <c r="O37" s="25" t="e">
        <f>Høyenhall!#REF!</f>
        <v>#REF!</v>
      </c>
      <c r="P37" s="21" t="e">
        <f t="shared" si="2"/>
        <v>#REF!</v>
      </c>
    </row>
    <row r="38" spans="1:16" ht="12.5" x14ac:dyDescent="0.25">
      <c r="A38" s="19" t="s">
        <v>55</v>
      </c>
      <c r="B38" s="25" t="e">
        <f>#REF!</f>
        <v>#REF!</v>
      </c>
      <c r="C38" s="25" t="e">
        <f>#REF!</f>
        <v>#REF!</v>
      </c>
      <c r="D38" s="25" t="e">
        <f>#REF!</f>
        <v>#REF!</v>
      </c>
      <c r="E38" s="25" t="e">
        <f>#REF!</f>
        <v>#REF!</v>
      </c>
      <c r="F38" s="25" t="e">
        <f>#REF!</f>
        <v>#REF!</v>
      </c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 t="e">
        <f>#REF!</f>
        <v>#REF!</v>
      </c>
      <c r="N38" s="25" t="e">
        <f>#REF!</f>
        <v>#REF!</v>
      </c>
      <c r="O38" s="25" t="e">
        <f>#REF!</f>
        <v>#REF!</v>
      </c>
      <c r="P38" s="21" t="e">
        <f t="shared" si="2"/>
        <v>#REF!</v>
      </c>
    </row>
    <row r="39" spans="1:16" ht="12.5" x14ac:dyDescent="0.25">
      <c r="A39" s="19" t="s">
        <v>56</v>
      </c>
      <c r="B39" s="25" t="e">
        <f>#REF!</f>
        <v>#REF!</v>
      </c>
      <c r="C39" s="25" t="e">
        <f>#REF!</f>
        <v>#REF!</v>
      </c>
      <c r="D39" s="25" t="e">
        <f>#REF!</f>
        <v>#REF!</v>
      </c>
      <c r="E39" s="25" t="e">
        <f>#REF!</f>
        <v>#REF!</v>
      </c>
      <c r="F39" s="25" t="e">
        <f>#REF!</f>
        <v>#REF!</v>
      </c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 t="e">
        <f>#REF!</f>
        <v>#REF!</v>
      </c>
      <c r="N39" s="25" t="e">
        <f>#REF!</f>
        <v>#REF!</v>
      </c>
      <c r="O39" s="25" t="e">
        <f>#REF!</f>
        <v>#REF!</v>
      </c>
      <c r="P39" s="21" t="e">
        <f t="shared" si="2"/>
        <v>#REF!</v>
      </c>
    </row>
    <row r="40" spans="1:16" ht="12.5" x14ac:dyDescent="0.25">
      <c r="A40" s="19" t="s">
        <v>57</v>
      </c>
      <c r="B40" s="25" t="e">
        <f>#REF!</f>
        <v>#REF!</v>
      </c>
      <c r="C40" s="25" t="e">
        <f>#REF!</f>
        <v>#REF!</v>
      </c>
      <c r="D40" s="25" t="e">
        <f>#REF!</f>
        <v>#REF!</v>
      </c>
      <c r="E40" s="25" t="e">
        <f>#REF!</f>
        <v>#REF!</v>
      </c>
      <c r="F40" s="25" t="e">
        <f>#REF!</f>
        <v>#REF!</v>
      </c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 t="e">
        <f>#REF!</f>
        <v>#REF!</v>
      </c>
      <c r="N40" s="25" t="e">
        <f>#REF!</f>
        <v>#REF!</v>
      </c>
      <c r="O40" s="25" t="e">
        <f>#REF!</f>
        <v>#REF!</v>
      </c>
      <c r="P40" s="21" t="e">
        <f t="shared" si="2"/>
        <v>#REF!</v>
      </c>
    </row>
    <row r="41" spans="1:16" ht="12.5" x14ac:dyDescent="0.25">
      <c r="A41" s="19" t="s">
        <v>58</v>
      </c>
      <c r="B41" s="25" t="e">
        <f>#REF!</f>
        <v>#REF!</v>
      </c>
      <c r="C41" s="25" t="e">
        <f>#REF!</f>
        <v>#REF!</v>
      </c>
      <c r="D41" s="25" t="e">
        <f>#REF!</f>
        <v>#REF!</v>
      </c>
      <c r="E41" s="25" t="e">
        <f>#REF!</f>
        <v>#REF!</v>
      </c>
      <c r="F41" s="25" t="e">
        <f>#REF!</f>
        <v>#REF!</v>
      </c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 t="e">
        <f>#REF!</f>
        <v>#REF!</v>
      </c>
      <c r="N41" s="25" t="e">
        <f>#REF!</f>
        <v>#REF!</v>
      </c>
      <c r="O41" s="25" t="e">
        <f>#REF!</f>
        <v>#REF!</v>
      </c>
      <c r="P41" s="21" t="e">
        <f t="shared" si="2"/>
        <v>#REF!</v>
      </c>
    </row>
    <row r="42" spans="1:16" ht="12.5" x14ac:dyDescent="0.25">
      <c r="A42" s="19" t="s">
        <v>59</v>
      </c>
      <c r="B42" s="25" t="e">
        <f>#REF!</f>
        <v>#REF!</v>
      </c>
      <c r="C42" s="25" t="e">
        <f>#REF!</f>
        <v>#REF!</v>
      </c>
      <c r="D42" s="25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s="25" t="e">
        <f>#REF!</f>
        <v>#REF!</v>
      </c>
      <c r="O42" s="25" t="e">
        <f>#REF!</f>
        <v>#REF!</v>
      </c>
      <c r="P42" s="21" t="e">
        <f t="shared" si="2"/>
        <v>#REF!</v>
      </c>
    </row>
    <row r="43" spans="1:16" ht="12.5" x14ac:dyDescent="0.25">
      <c r="A43" s="19" t="s">
        <v>60</v>
      </c>
      <c r="B43" s="25" t="e">
        <f>Leirskallen!#REF!</f>
        <v>#REF!</v>
      </c>
      <c r="C43" s="25" t="e">
        <f>Leirskallen!#REF!</f>
        <v>#REF!</v>
      </c>
      <c r="D43" s="25" t="e">
        <f>Leirskallen!#REF!</f>
        <v>#REF!</v>
      </c>
      <c r="E43" s="25" t="e">
        <f>Leirskallen!#REF!</f>
        <v>#REF!</v>
      </c>
      <c r="F43" s="25" t="e">
        <f>Leirskallen!#REF!</f>
        <v>#REF!</v>
      </c>
      <c r="G43" s="25" t="e">
        <f>Leirskallen!#REF!</f>
        <v>#REF!</v>
      </c>
      <c r="H43" s="25" t="e">
        <f>Leirskallen!#REF!</f>
        <v>#REF!</v>
      </c>
      <c r="I43" s="25" t="e">
        <f>Leirskallen!#REF!</f>
        <v>#REF!</v>
      </c>
      <c r="J43" s="25" t="e">
        <f>Leirskallen!#REF!</f>
        <v>#REF!</v>
      </c>
      <c r="K43" s="25" t="e">
        <f>Leirskallen!#REF!</f>
        <v>#REF!</v>
      </c>
      <c r="L43" s="25" t="e">
        <f>Leirskallen!#REF!</f>
        <v>#REF!</v>
      </c>
      <c r="M43" s="25" t="e">
        <f>Leirskallen!#REF!</f>
        <v>#REF!</v>
      </c>
      <c r="N43" s="25" t="e">
        <f>Leirskallen!#REF!</f>
        <v>#REF!</v>
      </c>
      <c r="O43" s="25" t="e">
        <f>Leirskallen!#REF!</f>
        <v>#REF!</v>
      </c>
      <c r="P43" s="21" t="e">
        <f t="shared" si="2"/>
        <v>#REF!</v>
      </c>
    </row>
    <row r="44" spans="1:16" ht="12.5" x14ac:dyDescent="0.25">
      <c r="A44" s="19" t="s">
        <v>61</v>
      </c>
      <c r="B44" s="25" t="e">
        <f>#REF!</f>
        <v>#REF!</v>
      </c>
      <c r="C44" s="25" t="e">
        <f>#REF!</f>
        <v>#REF!</v>
      </c>
      <c r="D44" s="25" t="e">
        <f>#REF!</f>
        <v>#REF!</v>
      </c>
      <c r="E44" s="25" t="e">
        <f>#REF!</f>
        <v>#REF!</v>
      </c>
      <c r="F44" s="25" t="e">
        <f>#REF!</f>
        <v>#REF!</v>
      </c>
      <c r="G44" s="25" t="e">
        <f>#REF!</f>
        <v>#REF!</v>
      </c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 t="e">
        <f>#REF!</f>
        <v>#REF!</v>
      </c>
      <c r="N44" s="25" t="e">
        <f>#REF!</f>
        <v>#REF!</v>
      </c>
      <c r="O44" s="25" t="e">
        <f>#REF!</f>
        <v>#REF!</v>
      </c>
      <c r="P44" s="21" t="e">
        <f t="shared" si="2"/>
        <v>#REF!</v>
      </c>
    </row>
    <row r="45" spans="1:16" ht="12.5" x14ac:dyDescent="0.25">
      <c r="A45" s="19" t="s">
        <v>62</v>
      </c>
      <c r="B45" s="25" t="e">
        <f>#REF!</f>
        <v>#REF!</v>
      </c>
      <c r="C45" s="25" t="e">
        <f>#REF!</f>
        <v>#REF!</v>
      </c>
      <c r="D45" s="25" t="e">
        <f>#REF!</f>
        <v>#REF!</v>
      </c>
      <c r="E45" s="25" t="e">
        <f>#REF!</f>
        <v>#REF!</v>
      </c>
      <c r="F45" s="25" t="e">
        <f>#REF!</f>
        <v>#REF!</v>
      </c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 t="e">
        <f>#REF!</f>
        <v>#REF!</v>
      </c>
      <c r="N45" s="25" t="e">
        <f>#REF!</f>
        <v>#REF!</v>
      </c>
      <c r="O45" s="25" t="e">
        <f>#REF!</f>
        <v>#REF!</v>
      </c>
      <c r="P45" s="21" t="e">
        <f t="shared" si="2"/>
        <v>#REF!</v>
      </c>
    </row>
    <row r="46" spans="1:16" ht="12.5" x14ac:dyDescent="0.25">
      <c r="A46" s="19" t="s">
        <v>63</v>
      </c>
      <c r="B46" s="25" t="e">
        <f>'Nordbyen turn'!#REF!</f>
        <v>#REF!</v>
      </c>
      <c r="C46" s="25" t="e">
        <f>'Nordbyen turn'!#REF!</f>
        <v>#REF!</v>
      </c>
      <c r="D46" s="25" t="e">
        <f>'Nordbyen turn'!#REF!</f>
        <v>#REF!</v>
      </c>
      <c r="E46" s="25" t="e">
        <f>'Nordbyen turn'!#REF!</f>
        <v>#REF!</v>
      </c>
      <c r="F46" s="25" t="e">
        <f>'Nordbyen turn'!#REF!</f>
        <v>#REF!</v>
      </c>
      <c r="G46" s="25" t="e">
        <f>'Nordbyen turn'!#REF!</f>
        <v>#REF!</v>
      </c>
      <c r="H46" s="25" t="e">
        <f>'Nordbyen turn'!#REF!</f>
        <v>#REF!</v>
      </c>
      <c r="I46" s="25" t="e">
        <f>'Nordbyen turn'!#REF!</f>
        <v>#REF!</v>
      </c>
      <c r="J46" s="25" t="e">
        <f>'Nordbyen turn'!#REF!</f>
        <v>#REF!</v>
      </c>
      <c r="K46" s="25" t="e">
        <f>'Nordbyen turn'!#REF!</f>
        <v>#REF!</v>
      </c>
      <c r="L46" s="25" t="e">
        <f>'Nordbyen turn'!#REF!</f>
        <v>#REF!</v>
      </c>
      <c r="M46" s="25" t="e">
        <f>'Nordbyen turn'!#REF!</f>
        <v>#REF!</v>
      </c>
      <c r="N46" s="25" t="e">
        <f>'Nordbyen turn'!#REF!</f>
        <v>#REF!</v>
      </c>
      <c r="O46" s="25" t="e">
        <f>'Nordbyen turn'!#REF!</f>
        <v>#REF!</v>
      </c>
      <c r="P46" s="21" t="e">
        <f t="shared" si="2"/>
        <v>#REF!</v>
      </c>
    </row>
    <row r="47" spans="1:16" ht="12.5" x14ac:dyDescent="0.25">
      <c r="A47" s="19" t="s">
        <v>64</v>
      </c>
      <c r="B47" s="25" t="e">
        <f>#REF!</f>
        <v>#REF!</v>
      </c>
      <c r="C47" s="25" t="e">
        <f>#REF!</f>
        <v>#REF!</v>
      </c>
      <c r="D47" s="25" t="e">
        <f>#REF!</f>
        <v>#REF!</v>
      </c>
      <c r="E47" s="25" t="e">
        <f>#REF!</f>
        <v>#REF!</v>
      </c>
      <c r="F47" s="25" t="e">
        <f>#REF!</f>
        <v>#REF!</v>
      </c>
      <c r="G47" s="25" t="e">
        <f>#REF!</f>
        <v>#REF!</v>
      </c>
      <c r="H47" s="25" t="e">
        <f>#REF!</f>
        <v>#REF!</v>
      </c>
      <c r="I47" s="25" t="e">
        <f>#REF!</f>
        <v>#REF!</v>
      </c>
      <c r="J47" s="25" t="e">
        <f>#REF!</f>
        <v>#REF!</v>
      </c>
      <c r="K47" s="25" t="e">
        <f>#REF!</f>
        <v>#REF!</v>
      </c>
      <c r="L47" s="25" t="e">
        <f>#REF!</f>
        <v>#REF!</v>
      </c>
      <c r="M47" s="25" t="e">
        <f>#REF!</f>
        <v>#REF!</v>
      </c>
      <c r="N47" s="25" t="e">
        <f>#REF!</f>
        <v>#REF!</v>
      </c>
      <c r="O47" s="25" t="e">
        <f>#REF!</f>
        <v>#REF!</v>
      </c>
      <c r="P47" s="21" t="e">
        <f t="shared" si="2"/>
        <v>#REF!</v>
      </c>
    </row>
    <row r="48" spans="1:16" ht="12.5" x14ac:dyDescent="0.25">
      <c r="A48" s="19" t="s">
        <v>65</v>
      </c>
      <c r="B48" s="25" t="e">
        <f>#REF!</f>
        <v>#REF!</v>
      </c>
      <c r="C48" s="25" t="e">
        <f>#REF!</f>
        <v>#REF!</v>
      </c>
      <c r="D48" s="25" t="e">
        <f>#REF!</f>
        <v>#REF!</v>
      </c>
      <c r="E48" s="25" t="e">
        <f>#REF!</f>
        <v>#REF!</v>
      </c>
      <c r="F48" s="25" t="e">
        <f>#REF!</f>
        <v>#REF!</v>
      </c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 t="e">
        <f>#REF!</f>
        <v>#REF!</v>
      </c>
      <c r="N48" s="25" t="e">
        <f>#REF!</f>
        <v>#REF!</v>
      </c>
      <c r="O48" s="25" t="e">
        <f>#REF!</f>
        <v>#REF!</v>
      </c>
      <c r="P48" s="21" t="e">
        <f t="shared" si="2"/>
        <v>#REF!</v>
      </c>
    </row>
    <row r="49" spans="1:16" ht="12.5" x14ac:dyDescent="0.25">
      <c r="A49" s="19" t="s">
        <v>66</v>
      </c>
      <c r="B49" s="25" t="e">
        <f>#REF!</f>
        <v>#REF!</v>
      </c>
      <c r="C49" s="25" t="e">
        <f>#REF!</f>
        <v>#REF!</v>
      </c>
      <c r="D49" s="25" t="e">
        <f>#REF!</f>
        <v>#REF!</v>
      </c>
      <c r="E49" s="25" t="e">
        <f>#REF!</f>
        <v>#REF!</v>
      </c>
      <c r="F49" s="25" t="e">
        <f>#REF!</f>
        <v>#REF!</v>
      </c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 t="e">
        <f>#REF!</f>
        <v>#REF!</v>
      </c>
      <c r="N49" s="25" t="e">
        <f>#REF!</f>
        <v>#REF!</v>
      </c>
      <c r="O49" s="25" t="e">
        <f>#REF!</f>
        <v>#REF!</v>
      </c>
      <c r="P49" s="21" t="e">
        <f t="shared" si="2"/>
        <v>#REF!</v>
      </c>
    </row>
    <row r="50" spans="1:16" ht="12.5" x14ac:dyDescent="0.25">
      <c r="A50" s="19" t="s">
        <v>67</v>
      </c>
      <c r="B50" s="25" t="e">
        <f>'Oppsal 3'!#REF!</f>
        <v>#REF!</v>
      </c>
      <c r="C50" s="25" t="e">
        <f>'Oppsal 3'!#REF!</f>
        <v>#REF!</v>
      </c>
      <c r="D50" s="25" t="e">
        <f>'Oppsal 3'!#REF!</f>
        <v>#REF!</v>
      </c>
      <c r="E50" s="25" t="e">
        <f>'Oppsal 3'!#REF!</f>
        <v>#REF!</v>
      </c>
      <c r="F50" s="25" t="e">
        <f>'Oppsal 3'!#REF!</f>
        <v>#REF!</v>
      </c>
      <c r="G50" s="25" t="e">
        <f>'Oppsal 3'!#REF!</f>
        <v>#REF!</v>
      </c>
      <c r="H50" s="25" t="e">
        <f>'Oppsal 3'!#REF!</f>
        <v>#REF!</v>
      </c>
      <c r="I50" s="25" t="e">
        <f>'Oppsal 3'!#REF!</f>
        <v>#REF!</v>
      </c>
      <c r="J50" s="25" t="e">
        <f>'Oppsal 3'!#REF!</f>
        <v>#REF!</v>
      </c>
      <c r="K50" s="25" t="e">
        <f>'Oppsal 3'!#REF!</f>
        <v>#REF!</v>
      </c>
      <c r="L50" s="25" t="e">
        <f>'Oppsal 3'!#REF!</f>
        <v>#REF!</v>
      </c>
      <c r="M50" s="25" t="e">
        <f>'Oppsal 3'!#REF!</f>
        <v>#REF!</v>
      </c>
      <c r="N50" s="25" t="e">
        <f>'Oppsal 3'!#REF!</f>
        <v>#REF!</v>
      </c>
      <c r="O50" s="25" t="e">
        <f>'Oppsal 3'!#REF!</f>
        <v>#REF!</v>
      </c>
      <c r="P50" s="21" t="e">
        <f t="shared" si="2"/>
        <v>#REF!</v>
      </c>
    </row>
    <row r="51" spans="1:16" ht="12.5" x14ac:dyDescent="0.25">
      <c r="A51" s="19" t="s">
        <v>68</v>
      </c>
      <c r="B51" s="25" t="e">
        <f>#REF!</f>
        <v>#REF!</v>
      </c>
      <c r="C51" s="25" t="e">
        <f>#REF!</f>
        <v>#REF!</v>
      </c>
      <c r="D51" s="25" t="e">
        <f>#REF!</f>
        <v>#REF!</v>
      </c>
      <c r="E51" s="25" t="e">
        <f>#REF!</f>
        <v>#REF!</v>
      </c>
      <c r="F51" s="25" t="e">
        <f>#REF!</f>
        <v>#REF!</v>
      </c>
      <c r="G51" s="25" t="e">
        <f>#REF!</f>
        <v>#REF!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 t="e">
        <f>#REF!</f>
        <v>#REF!</v>
      </c>
      <c r="N51" s="25" t="e">
        <f>#REF!</f>
        <v>#REF!</v>
      </c>
      <c r="O51" s="25" t="e">
        <f>#REF!</f>
        <v>#REF!</v>
      </c>
      <c r="P51" s="21" t="e">
        <f t="shared" si="2"/>
        <v>#REF!</v>
      </c>
    </row>
    <row r="52" spans="1:16" ht="12.5" x14ac:dyDescent="0.25">
      <c r="A52" s="19" t="s">
        <v>69</v>
      </c>
      <c r="B52" s="25" t="e">
        <f>#REF!</f>
        <v>#REF!</v>
      </c>
      <c r="C52" s="25" t="e">
        <f>#REF!</f>
        <v>#REF!</v>
      </c>
      <c r="D52" s="25" t="e">
        <f>#REF!</f>
        <v>#REF!</v>
      </c>
      <c r="E52" s="25" t="e">
        <f>#REF!</f>
        <v>#REF!</v>
      </c>
      <c r="F52" s="25" t="e">
        <f>#REF!</f>
        <v>#REF!</v>
      </c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 t="e">
        <f>#REF!</f>
        <v>#REF!</v>
      </c>
      <c r="N52" s="25" t="e">
        <f>#REF!</f>
        <v>#REF!</v>
      </c>
      <c r="O52" s="25" t="e">
        <f>#REF!</f>
        <v>#REF!</v>
      </c>
      <c r="P52" s="21" t="e">
        <f t="shared" si="2"/>
        <v>#REF!</v>
      </c>
    </row>
    <row r="53" spans="1:16" ht="12.5" x14ac:dyDescent="0.25">
      <c r="A53" s="19" t="s">
        <v>70</v>
      </c>
      <c r="B53" s="25" t="e">
        <f>#REF!</f>
        <v>#REF!</v>
      </c>
      <c r="C53" s="25" t="e">
        <f>#REF!</f>
        <v>#REF!</v>
      </c>
      <c r="D53" s="25" t="e">
        <f>#REF!</f>
        <v>#REF!</v>
      </c>
      <c r="E53" s="25" t="e">
        <f>#REF!</f>
        <v>#REF!</v>
      </c>
      <c r="F53" s="25" t="e">
        <f>#REF!</f>
        <v>#REF!</v>
      </c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 t="e">
        <f>#REF!</f>
        <v>#REF!</v>
      </c>
      <c r="N53" s="25" t="e">
        <f>#REF!</f>
        <v>#REF!</v>
      </c>
      <c r="O53" s="25" t="e">
        <f>#REF!</f>
        <v>#REF!</v>
      </c>
      <c r="P53" s="21" t="e">
        <f t="shared" si="2"/>
        <v>#REF!</v>
      </c>
    </row>
    <row r="54" spans="1:16" ht="12.5" x14ac:dyDescent="0.25">
      <c r="A54" s="19" t="s">
        <v>71</v>
      </c>
      <c r="B54" s="25" t="e">
        <f>Romsås!#REF!</f>
        <v>#REF!</v>
      </c>
      <c r="C54" s="25" t="e">
        <f>Romsås!#REF!</f>
        <v>#REF!</v>
      </c>
      <c r="D54" s="25" t="e">
        <f>Romsås!#REF!</f>
        <v>#REF!</v>
      </c>
      <c r="E54" s="25" t="e">
        <f>Romsås!#REF!</f>
        <v>#REF!</v>
      </c>
      <c r="F54" s="25" t="e">
        <f>Romsås!#REF!</f>
        <v>#REF!</v>
      </c>
      <c r="G54" s="25" t="e">
        <f>Romsås!#REF!</f>
        <v>#REF!</v>
      </c>
      <c r="H54" s="25" t="e">
        <f>Romsås!#REF!</f>
        <v>#REF!</v>
      </c>
      <c r="I54" s="25" t="e">
        <f>Romsås!#REF!</f>
        <v>#REF!</v>
      </c>
      <c r="J54" s="25" t="e">
        <f>Romsås!#REF!</f>
        <v>#REF!</v>
      </c>
      <c r="K54" s="25" t="e">
        <f>Romsås!#REF!</f>
        <v>#REF!</v>
      </c>
      <c r="L54" s="25" t="e">
        <f>Romsås!#REF!</f>
        <v>#REF!</v>
      </c>
      <c r="M54" s="25" t="e">
        <f>Romsås!#REF!</f>
        <v>#REF!</v>
      </c>
      <c r="N54" s="25" t="e">
        <f>Romsås!#REF!</f>
        <v>#REF!</v>
      </c>
      <c r="O54" s="25" t="e">
        <f>Romsås!#REF!</f>
        <v>#REF!</v>
      </c>
      <c r="P54" s="21" t="e">
        <f t="shared" si="2"/>
        <v>#REF!</v>
      </c>
    </row>
    <row r="55" spans="1:16" ht="12.5" x14ac:dyDescent="0.25">
      <c r="A55" s="19" t="s">
        <v>72</v>
      </c>
      <c r="B55" s="25" t="e">
        <f>#REF!</f>
        <v>#REF!</v>
      </c>
      <c r="C55" s="25" t="e">
        <f>#REF!</f>
        <v>#REF!</v>
      </c>
      <c r="D55" s="25" t="e">
        <f>#REF!</f>
        <v>#REF!</v>
      </c>
      <c r="E55" s="25" t="e">
        <f>#REF!</f>
        <v>#REF!</v>
      </c>
      <c r="F55" s="25" t="e">
        <f>#REF!</f>
        <v>#REF!</v>
      </c>
      <c r="G55" s="25" t="e">
        <f>#REF!</f>
        <v>#REF!</v>
      </c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 t="e">
        <f>#REF!</f>
        <v>#REF!</v>
      </c>
      <c r="N55" s="25" t="e">
        <f>#REF!</f>
        <v>#REF!</v>
      </c>
      <c r="O55" s="25" t="e">
        <f>#REF!</f>
        <v>#REF!</v>
      </c>
      <c r="P55" s="21" t="e">
        <f t="shared" si="2"/>
        <v>#REF!</v>
      </c>
    </row>
    <row r="56" spans="1:16" ht="12.5" x14ac:dyDescent="0.25">
      <c r="A56" s="19" t="s">
        <v>73</v>
      </c>
      <c r="B56" s="25" t="e">
        <f>#REF!</f>
        <v>#REF!</v>
      </c>
      <c r="C56" s="25" t="e">
        <f>#REF!</f>
        <v>#REF!</v>
      </c>
      <c r="D56" s="25" t="e">
        <f>#REF!</f>
        <v>#REF!</v>
      </c>
      <c r="E56" s="25" t="e">
        <f>#REF!</f>
        <v>#REF!</v>
      </c>
      <c r="F56" s="25" t="e">
        <f>#REF!</f>
        <v>#REF!</v>
      </c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 t="e">
        <f>#REF!</f>
        <v>#REF!</v>
      </c>
      <c r="N56" s="25" t="e">
        <f>#REF!</f>
        <v>#REF!</v>
      </c>
      <c r="O56" s="25" t="e">
        <f>#REF!</f>
        <v>#REF!</v>
      </c>
      <c r="P56" s="21" t="e">
        <f t="shared" si="2"/>
        <v>#REF!</v>
      </c>
    </row>
    <row r="57" spans="1:16" ht="12.5" x14ac:dyDescent="0.25">
      <c r="A57" s="19" t="s">
        <v>74</v>
      </c>
      <c r="B57" s="25" t="e">
        <f>#REF!</f>
        <v>#REF!</v>
      </c>
      <c r="C57" s="25" t="e">
        <f>#REF!</f>
        <v>#REF!</v>
      </c>
      <c r="D57" s="25" t="e">
        <f>#REF!</f>
        <v>#REF!</v>
      </c>
      <c r="E57" s="25" t="e">
        <f>#REF!</f>
        <v>#REF!</v>
      </c>
      <c r="F57" s="25" t="e">
        <f>#REF!</f>
        <v>#REF!</v>
      </c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 t="e">
        <f>#REF!</f>
        <v>#REF!</v>
      </c>
      <c r="N57" s="25" t="e">
        <f>#REF!</f>
        <v>#REF!</v>
      </c>
      <c r="O57" s="25" t="e">
        <f>#REF!</f>
        <v>#REF!</v>
      </c>
      <c r="P57" s="21" t="e">
        <f t="shared" si="2"/>
        <v>#REF!</v>
      </c>
    </row>
    <row r="58" spans="1:16" ht="12.5" x14ac:dyDescent="0.25">
      <c r="A58" s="19" t="s">
        <v>75</v>
      </c>
      <c r="B58" s="25" t="e">
        <f>#REF!</f>
        <v>#REF!</v>
      </c>
      <c r="C58" s="25" t="e">
        <f>#REF!</f>
        <v>#REF!</v>
      </c>
      <c r="D58" s="25" t="e">
        <f>#REF!</f>
        <v>#REF!</v>
      </c>
      <c r="E58" s="25" t="e">
        <f>#REF!</f>
        <v>#REF!</v>
      </c>
      <c r="F58" s="25" t="e">
        <f>#REF!</f>
        <v>#REF!</v>
      </c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 t="e">
        <f>#REF!</f>
        <v>#REF!</v>
      </c>
      <c r="N58" s="25" t="e">
        <f>#REF!</f>
        <v>#REF!</v>
      </c>
      <c r="O58" s="25" t="e">
        <f>#REF!</f>
        <v>#REF!</v>
      </c>
      <c r="P58" s="21" t="e">
        <f t="shared" si="2"/>
        <v>#REF!</v>
      </c>
    </row>
    <row r="59" spans="1:16" ht="12.5" x14ac:dyDescent="0.25">
      <c r="A59" s="19" t="s">
        <v>76</v>
      </c>
      <c r="B59" s="25" t="e">
        <f>#REF!</f>
        <v>#REF!</v>
      </c>
      <c r="C59" s="25" t="e">
        <f>#REF!</f>
        <v>#REF!</v>
      </c>
      <c r="D59" s="25" t="e">
        <f>#REF!</f>
        <v>#REF!</v>
      </c>
      <c r="E59" s="25" t="e">
        <f>#REF!</f>
        <v>#REF!</v>
      </c>
      <c r="F59" s="25" t="e">
        <f>#REF!</f>
        <v>#REF!</v>
      </c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 t="e">
        <f>#REF!</f>
        <v>#REF!</v>
      </c>
      <c r="N59" s="25" t="e">
        <f>#REF!</f>
        <v>#REF!</v>
      </c>
      <c r="O59" s="25" t="e">
        <f>#REF!</f>
        <v>#REF!</v>
      </c>
      <c r="P59" s="21" t="e">
        <f t="shared" si="2"/>
        <v>#REF!</v>
      </c>
    </row>
    <row r="60" spans="1:16" ht="12.5" x14ac:dyDescent="0.25">
      <c r="A60" s="19" t="s">
        <v>77</v>
      </c>
      <c r="B60" s="25" t="e">
        <f>#REF!</f>
        <v>#REF!</v>
      </c>
      <c r="C60" s="25" t="e">
        <f>#REF!</f>
        <v>#REF!</v>
      </c>
      <c r="D60" s="25" t="e">
        <f>#REF!</f>
        <v>#REF!</v>
      </c>
      <c r="E60" s="25" t="e">
        <f>#REF!</f>
        <v>#REF!</v>
      </c>
      <c r="F60" s="25" t="e">
        <f>#REF!</f>
        <v>#REF!</v>
      </c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 t="e">
        <f>#REF!</f>
        <v>#REF!</v>
      </c>
      <c r="N60" s="25" t="e">
        <f>#REF!</f>
        <v>#REF!</v>
      </c>
      <c r="O60" s="25" t="e">
        <f>#REF!</f>
        <v>#REF!</v>
      </c>
      <c r="P60" s="21" t="e">
        <f t="shared" si="2"/>
        <v>#REF!</v>
      </c>
    </row>
    <row r="61" spans="1:16" ht="12.5" x14ac:dyDescent="0.25">
      <c r="A61" s="19" t="s">
        <v>78</v>
      </c>
      <c r="B61" s="25" t="e">
        <f>#REF!</f>
        <v>#REF!</v>
      </c>
      <c r="C61" s="25" t="e">
        <f>#REF!</f>
        <v>#REF!</v>
      </c>
      <c r="D61" s="25" t="e">
        <f>#REF!</f>
        <v>#REF!</v>
      </c>
      <c r="E61" s="25" t="e">
        <f>#REF!</f>
        <v>#REF!</v>
      </c>
      <c r="F61" s="25" t="e">
        <f>#REF!</f>
        <v>#REF!</v>
      </c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 t="e">
        <f>#REF!</f>
        <v>#REF!</v>
      </c>
      <c r="N61" s="25" t="e">
        <f>#REF!</f>
        <v>#REF!</v>
      </c>
      <c r="O61" s="25" t="e">
        <f>#REF!</f>
        <v>#REF!</v>
      </c>
      <c r="P61" s="21" t="e">
        <f t="shared" si="2"/>
        <v>#REF!</v>
      </c>
    </row>
    <row r="62" spans="1:16" ht="12.5" x14ac:dyDescent="0.25">
      <c r="A62" s="19" t="s">
        <v>79</v>
      </c>
      <c r="B62" s="25" t="e">
        <f>#REF!</f>
        <v>#REF!</v>
      </c>
      <c r="C62" s="25" t="e">
        <f>#REF!</f>
        <v>#REF!</v>
      </c>
      <c r="D62" s="25" t="e">
        <f>#REF!</f>
        <v>#REF!</v>
      </c>
      <c r="E62" s="25" t="e">
        <f>#REF!</f>
        <v>#REF!</v>
      </c>
      <c r="F62" s="25" t="e">
        <f>#REF!</f>
        <v>#REF!</v>
      </c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 t="e">
        <f>#REF!</f>
        <v>#REF!</v>
      </c>
      <c r="N62" s="25" t="e">
        <f>#REF!</f>
        <v>#REF!</v>
      </c>
      <c r="O62" s="25" t="e">
        <f>#REF!</f>
        <v>#REF!</v>
      </c>
      <c r="P62" s="21" t="e">
        <f t="shared" si="2"/>
        <v>#REF!</v>
      </c>
    </row>
    <row r="63" spans="1:16" ht="12.5" x14ac:dyDescent="0.25">
      <c r="A63" s="19" t="s">
        <v>29</v>
      </c>
      <c r="B63" s="25" t="e">
        <f>#REF!</f>
        <v>#REF!</v>
      </c>
      <c r="C63" s="25" t="e">
        <f>#REF!</f>
        <v>#REF!</v>
      </c>
      <c r="D63" s="25" t="e">
        <f>#REF!</f>
        <v>#REF!</v>
      </c>
      <c r="E63" s="25" t="e">
        <f>#REF!</f>
        <v>#REF!</v>
      </c>
      <c r="F63" s="25" t="e">
        <f>#REF!</f>
        <v>#REF!</v>
      </c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 t="e">
        <f>#REF!</f>
        <v>#REF!</v>
      </c>
      <c r="N63" s="25" t="e">
        <f>#REF!</f>
        <v>#REF!</v>
      </c>
      <c r="O63" s="25" t="e">
        <f>#REF!</f>
        <v>#REF!</v>
      </c>
      <c r="P63" s="21" t="e">
        <f t="shared" si="2"/>
        <v>#REF!</v>
      </c>
    </row>
    <row r="64" spans="1:16" ht="12.5" x14ac:dyDescent="0.25">
      <c r="A64" s="19" t="s">
        <v>82</v>
      </c>
      <c r="B64" s="25" t="e">
        <f>#REF!</f>
        <v>#REF!</v>
      </c>
      <c r="C64" s="25" t="e">
        <f>#REF!</f>
        <v>#REF!</v>
      </c>
      <c r="D64" s="25" t="e">
        <f>#REF!</f>
        <v>#REF!</v>
      </c>
      <c r="E64" s="25" t="e">
        <f>#REF!</f>
        <v>#REF!</v>
      </c>
      <c r="F64" s="25" t="e">
        <f>#REF!</f>
        <v>#REF!</v>
      </c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 t="e">
        <f>#REF!</f>
        <v>#REF!</v>
      </c>
      <c r="N64" s="25" t="e">
        <f>#REF!</f>
        <v>#REF!</v>
      </c>
      <c r="O64" s="25" t="e">
        <f>#REF!</f>
        <v>#REF!</v>
      </c>
      <c r="P64" s="21" t="e">
        <f t="shared" si="2"/>
        <v>#REF!</v>
      </c>
    </row>
    <row r="65" spans="1:16" ht="12.5" x14ac:dyDescent="0.25">
      <c r="A65" s="19" t="s">
        <v>83</v>
      </c>
      <c r="B65" s="25" t="e">
        <f>Årvoll!#REF!</f>
        <v>#REF!</v>
      </c>
      <c r="C65" s="25" t="e">
        <f>Årvoll!#REF!</f>
        <v>#REF!</v>
      </c>
      <c r="D65" s="25" t="e">
        <f>Årvoll!#REF!</f>
        <v>#REF!</v>
      </c>
      <c r="E65" s="25" t="e">
        <f>Årvoll!#REF!</f>
        <v>#REF!</v>
      </c>
      <c r="F65" s="25" t="e">
        <f>Årvoll!#REF!</f>
        <v>#REF!</v>
      </c>
      <c r="G65" s="25" t="e">
        <f>Årvoll!#REF!</f>
        <v>#REF!</v>
      </c>
      <c r="H65" s="25" t="e">
        <f>Årvoll!#REF!</f>
        <v>#REF!</v>
      </c>
      <c r="I65" s="25" t="e">
        <f>Årvoll!#REF!</f>
        <v>#REF!</v>
      </c>
      <c r="J65" s="25" t="e">
        <f>Årvoll!#REF!</f>
        <v>#REF!</v>
      </c>
      <c r="K65" s="25" t="e">
        <f>Årvoll!#REF!</f>
        <v>#REF!</v>
      </c>
      <c r="L65" s="25" t="e">
        <f>Årvoll!#REF!</f>
        <v>#REF!</v>
      </c>
      <c r="M65" s="25" t="e">
        <f>Årvoll!#REF!</f>
        <v>#REF!</v>
      </c>
      <c r="N65" s="25" t="e">
        <f>Årvoll!#REF!</f>
        <v>#REF!</v>
      </c>
      <c r="O65" s="25" t="e">
        <f>Årvoll!#REF!</f>
        <v>#REF!</v>
      </c>
      <c r="P65" s="21" t="e">
        <f t="shared" si="2"/>
        <v>#REF!</v>
      </c>
    </row>
    <row r="66" spans="1:16" ht="13" x14ac:dyDescent="0.3">
      <c r="A66" s="26" t="s">
        <v>84</v>
      </c>
      <c r="B66" s="27" t="e">
        <f t="shared" ref="B66:O66" si="3">SUM(B18:B65)</f>
        <v>#REF!</v>
      </c>
      <c r="C66" s="27" t="e">
        <f t="shared" si="3"/>
        <v>#REF!</v>
      </c>
      <c r="D66" s="27" t="e">
        <f t="shared" si="3"/>
        <v>#REF!</v>
      </c>
      <c r="E66" s="27" t="e">
        <f t="shared" si="3"/>
        <v>#REF!</v>
      </c>
      <c r="F66" s="27" t="e">
        <f t="shared" si="3"/>
        <v>#REF!</v>
      </c>
      <c r="G66" s="27" t="e">
        <f t="shared" si="3"/>
        <v>#REF!</v>
      </c>
      <c r="H66" s="27" t="e">
        <f t="shared" si="3"/>
        <v>#REF!</v>
      </c>
      <c r="I66" s="27" t="e">
        <f t="shared" si="3"/>
        <v>#REF!</v>
      </c>
      <c r="J66" s="27" t="e">
        <f t="shared" si="3"/>
        <v>#REF!</v>
      </c>
      <c r="K66" s="27" t="e">
        <f t="shared" si="3"/>
        <v>#REF!</v>
      </c>
      <c r="L66" s="27" t="e">
        <f t="shared" si="3"/>
        <v>#REF!</v>
      </c>
      <c r="M66" s="27" t="e">
        <f t="shared" si="3"/>
        <v>#REF!</v>
      </c>
      <c r="N66" s="27" t="e">
        <f t="shared" si="3"/>
        <v>#REF!</v>
      </c>
      <c r="O66" s="27" t="e">
        <f t="shared" si="3"/>
        <v>#REF!</v>
      </c>
      <c r="P66" s="35" t="e">
        <f t="shared" si="2"/>
        <v>#REF!</v>
      </c>
    </row>
    <row r="67" spans="1:16" ht="12.5" x14ac:dyDescent="0.25">
      <c r="P67" s="34"/>
    </row>
    <row r="68" spans="1:16" ht="12.5" x14ac:dyDescent="0.25">
      <c r="B68" s="25" t="e">
        <f t="shared" ref="B68:O68" si="4">B16+B66</f>
        <v>#REF!</v>
      </c>
      <c r="C68" s="25" t="e">
        <f t="shared" si="4"/>
        <v>#REF!</v>
      </c>
      <c r="D68" s="25" t="e">
        <f t="shared" si="4"/>
        <v>#REF!</v>
      </c>
      <c r="E68" s="25" t="e">
        <f t="shared" si="4"/>
        <v>#REF!</v>
      </c>
      <c r="F68" s="25" t="e">
        <f t="shared" si="4"/>
        <v>#REF!</v>
      </c>
      <c r="G68" s="25" t="e">
        <f t="shared" si="4"/>
        <v>#REF!</v>
      </c>
      <c r="H68" s="25" t="e">
        <f t="shared" si="4"/>
        <v>#REF!</v>
      </c>
      <c r="I68" s="25" t="e">
        <f t="shared" si="4"/>
        <v>#REF!</v>
      </c>
      <c r="J68" s="25" t="e">
        <f t="shared" si="4"/>
        <v>#REF!</v>
      </c>
      <c r="K68" s="25" t="e">
        <f t="shared" si="4"/>
        <v>#REF!</v>
      </c>
      <c r="L68" s="25" t="e">
        <f t="shared" si="4"/>
        <v>#REF!</v>
      </c>
      <c r="M68" s="25" t="e">
        <f t="shared" si="4"/>
        <v>#REF!</v>
      </c>
      <c r="N68" s="25" t="e">
        <f t="shared" si="4"/>
        <v>#REF!</v>
      </c>
      <c r="O68" s="25" t="e">
        <f t="shared" si="4"/>
        <v>#REF!</v>
      </c>
      <c r="P68" s="34"/>
    </row>
    <row r="69" spans="1:16" ht="12.5" x14ac:dyDescent="0.25">
      <c r="C69" s="19"/>
      <c r="F69" s="19"/>
      <c r="G69" s="19"/>
      <c r="H69" s="19"/>
      <c r="I69" s="19"/>
      <c r="J69" s="19"/>
      <c r="M69" s="19"/>
    </row>
    <row r="71" spans="1:16" ht="12.5" x14ac:dyDescent="0.25">
      <c r="C71" s="19"/>
      <c r="F71" s="19"/>
      <c r="G71" s="19"/>
      <c r="H71" s="19"/>
      <c r="I71" s="19"/>
      <c r="J71" s="19"/>
      <c r="M71" s="19"/>
    </row>
    <row r="72" spans="1:16" ht="12.5" x14ac:dyDescent="0.25">
      <c r="C72" s="19"/>
      <c r="F72" s="19"/>
      <c r="G72" s="19"/>
      <c r="H72" s="19"/>
      <c r="I72" s="19"/>
      <c r="J72" s="19"/>
      <c r="M72" s="19"/>
    </row>
    <row r="73" spans="1:16" ht="12.5" x14ac:dyDescent="0.25">
      <c r="C73" s="19"/>
      <c r="F73" s="19"/>
      <c r="G73" s="19"/>
      <c r="H73" s="19"/>
      <c r="I73" s="19"/>
      <c r="J73" s="19"/>
      <c r="M73" s="19"/>
    </row>
    <row r="74" spans="1:16" ht="12.5" x14ac:dyDescent="0.25">
      <c r="C74" s="19"/>
      <c r="F74" s="19"/>
      <c r="G74" s="19"/>
      <c r="H74" s="19"/>
      <c r="I74" s="19"/>
      <c r="J74" s="19"/>
      <c r="M74" s="19"/>
    </row>
    <row r="75" spans="1:16" ht="12.5" x14ac:dyDescent="0.25">
      <c r="C75" s="19"/>
      <c r="F75" s="19"/>
      <c r="G75" s="19"/>
      <c r="H75" s="19"/>
      <c r="I75" s="19"/>
      <c r="J75" s="19"/>
      <c r="M75" s="19"/>
    </row>
  </sheetData>
  <conditionalFormatting sqref="N2">
    <cfRule type="containsText" dxfId="97" priority="1" operator="containsText" text="Andre tiltak">
      <formula>NOT(ISERROR(SEARCH(("Andre tiltak"),(N2))))</formula>
    </cfRule>
  </conditionalFormatting>
  <conditionalFormatting sqref="N2">
    <cfRule type="containsText" dxfId="96" priority="2" operator="containsText" text="Badminton">
      <formula>NOT(ISERROR(SEARCH(("Badminton"),(N2))))</formula>
    </cfRule>
  </conditionalFormatting>
  <conditionalFormatting sqref="N2">
    <cfRule type="containsText" dxfId="95" priority="3" operator="containsText" text="Basket">
      <formula>NOT(ISERROR(SEARCH(("Basket"),(N2))))</formula>
    </cfRule>
  </conditionalFormatting>
  <conditionalFormatting sqref="N2">
    <cfRule type="containsText" dxfId="94" priority="4" operator="containsText" text="Cheerleading">
      <formula>NOT(ISERROR(SEARCH(("Cheerleading"),(N2))))</formula>
    </cfRule>
  </conditionalFormatting>
  <conditionalFormatting sqref="N2">
    <cfRule type="containsText" dxfId="93" priority="5" operator="containsText" text="Futsal">
      <formula>NOT(ISERROR(SEARCH(("Futsal"),(N2))))</formula>
    </cfRule>
  </conditionalFormatting>
  <conditionalFormatting sqref="N2">
    <cfRule type="containsText" dxfId="92" priority="6" operator="containsText" text="Gym og turn">
      <formula>NOT(ISERROR(SEARCH(("Gym og turn"),(N2))))</formula>
    </cfRule>
  </conditionalFormatting>
  <conditionalFormatting sqref="N2">
    <cfRule type="containsText" dxfId="91" priority="7" operator="containsText" text="Hockey">
      <formula>NOT(ISERROR(SEARCH(("Hockey"),(N2))))</formula>
    </cfRule>
  </conditionalFormatting>
  <conditionalFormatting sqref="N2">
    <cfRule type="containsText" dxfId="90" priority="8" operator="containsText" text="Håndball">
      <formula>NOT(ISERROR(SEARCH(("Håndball"),(N2))))</formula>
    </cfRule>
  </conditionalFormatting>
  <conditionalFormatting sqref="N2">
    <cfRule type="containsText" dxfId="89" priority="9" operator="containsText" text="Innebandy">
      <formula>NOT(ISERROR(SEARCH(("Innebandy"),(N2))))</formula>
    </cfRule>
  </conditionalFormatting>
  <conditionalFormatting sqref="N2">
    <cfRule type="containsText" dxfId="88" priority="10" operator="containsText" text="Roller Derby">
      <formula>NOT(ISERROR(SEARCH(("Roller Derby"),(N2))))</formula>
    </cfRule>
  </conditionalFormatting>
  <conditionalFormatting sqref="N2">
    <cfRule type="containsText" dxfId="87" priority="11" operator="containsText" text="Volleyball">
      <formula>NOT(ISERROR(SEARCH(("Volleyball"),(N2))))</formula>
    </cfRule>
  </conditionalFormatting>
  <conditionalFormatting sqref="N2">
    <cfRule type="containsText" dxfId="86" priority="12" operator="containsText" text="Paraidrett">
      <formula>NOT(ISERROR(SEARCH(("Paraidrett"),(N2))))</formula>
    </cfRule>
  </conditionalFormatting>
  <conditionalFormatting sqref="L4:L15 L18:L65">
    <cfRule type="cellIs" dxfId="85" priority="13" operator="greaterThan">
      <formula>0</formula>
    </cfRule>
  </conditionalFormatting>
  <conditionalFormatting sqref="M4:M15 M18:M65">
    <cfRule type="cellIs" dxfId="84" priority="14" operator="greaterThan">
      <formula>0</formula>
    </cfRule>
  </conditionalFormatting>
  <conditionalFormatting sqref="K4:K15 K18:K65">
    <cfRule type="cellIs" dxfId="83" priority="15" operator="greaterThan">
      <formula>0</formula>
    </cfRule>
  </conditionalFormatting>
  <conditionalFormatting sqref="J4:J15 J18:J65">
    <cfRule type="cellIs" dxfId="82" priority="16" operator="greaterThan">
      <formula>0</formula>
    </cfRule>
  </conditionalFormatting>
  <conditionalFormatting sqref="I4:I15 I18:I65">
    <cfRule type="cellIs" dxfId="81" priority="17" operator="greaterThan">
      <formula>0</formula>
    </cfRule>
  </conditionalFormatting>
  <conditionalFormatting sqref="H4:H15 H18:H65">
    <cfRule type="cellIs" dxfId="80" priority="18" operator="greaterThan">
      <formula>0</formula>
    </cfRule>
  </conditionalFormatting>
  <conditionalFormatting sqref="G4:G15 G18:G65">
    <cfRule type="cellIs" dxfId="79" priority="19" operator="greaterThan">
      <formula>0</formula>
    </cfRule>
  </conditionalFormatting>
  <conditionalFormatting sqref="F4:F15 F18:F65">
    <cfRule type="cellIs" dxfId="78" priority="20" operator="greaterThan">
      <formula>0</formula>
    </cfRule>
  </conditionalFormatting>
  <conditionalFormatting sqref="D4:D15 D18:D65">
    <cfRule type="cellIs" dxfId="77" priority="21" operator="greaterThan">
      <formula>0</formula>
    </cfRule>
  </conditionalFormatting>
  <conditionalFormatting sqref="C4:C15 C18:C65">
    <cfRule type="cellIs" dxfId="76" priority="22" operator="greaterThan">
      <formula>0</formula>
    </cfRule>
  </conditionalFormatting>
  <conditionalFormatting sqref="B4:B15 B18:B65">
    <cfRule type="cellIs" dxfId="75" priority="23" operator="greaterThan">
      <formula>0</formula>
    </cfRule>
  </conditionalFormatting>
  <conditionalFormatting sqref="N4:O15 N18:O65">
    <cfRule type="cellIs" dxfId="74" priority="24" operator="greaterThan">
      <formula>0</formula>
    </cfRule>
  </conditionalFormatting>
  <conditionalFormatting sqref="E4:E15 E18:E65">
    <cfRule type="cellIs" dxfId="73" priority="25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AC1016"/>
  <sheetViews>
    <sheetView workbookViewId="0"/>
  </sheetViews>
  <sheetFormatPr baseColWidth="10" defaultColWidth="14.453125" defaultRowHeight="15.75" customHeight="1" x14ac:dyDescent="0.25"/>
  <cols>
    <col min="1" max="1" width="19.54296875" customWidth="1"/>
  </cols>
  <sheetData>
    <row r="1" spans="1:29" ht="15.75" customHeight="1" x14ac:dyDescent="0.4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5.75" customHeight="1" x14ac:dyDescent="0.3">
      <c r="A2" s="36"/>
      <c r="B2" s="40" t="s">
        <v>1</v>
      </c>
      <c r="C2" s="41" t="s">
        <v>2</v>
      </c>
      <c r="D2" s="42" t="s">
        <v>3</v>
      </c>
      <c r="E2" s="43" t="s">
        <v>5</v>
      </c>
      <c r="F2" s="44" t="s">
        <v>4</v>
      </c>
      <c r="G2" s="45" t="s">
        <v>8</v>
      </c>
      <c r="H2" s="46" t="s">
        <v>6</v>
      </c>
      <c r="I2" s="47" t="s">
        <v>7</v>
      </c>
      <c r="J2" s="48" t="s">
        <v>9</v>
      </c>
      <c r="K2" s="49" t="s">
        <v>11</v>
      </c>
      <c r="L2" s="50" t="s">
        <v>12</v>
      </c>
      <c r="M2" s="51" t="s">
        <v>10</v>
      </c>
      <c r="N2" s="15" t="s">
        <v>13</v>
      </c>
      <c r="O2" s="52" t="s">
        <v>15</v>
      </c>
      <c r="P2" s="53" t="s">
        <v>80</v>
      </c>
      <c r="Q2" s="53" t="s">
        <v>17</v>
      </c>
      <c r="R2" s="53" t="s">
        <v>99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5.5" x14ac:dyDescent="0.35">
      <c r="A3" s="54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55"/>
      <c r="P3" s="5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5.75" customHeight="1" x14ac:dyDescent="0.25">
      <c r="A4" s="36" t="s">
        <v>20</v>
      </c>
      <c r="B4" s="20" t="e">
        <f>#REF!</f>
        <v>#REF!</v>
      </c>
      <c r="C4" s="20" t="e">
        <f>#REF!</f>
        <v>#REF!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H4" s="20" t="e">
        <f>#REF!</f>
        <v>#REF!</v>
      </c>
      <c r="I4" s="20" t="e">
        <f>#REF!</f>
        <v>#REF!</v>
      </c>
      <c r="J4" s="20" t="e">
        <f>#REF!</f>
        <v>#REF!</v>
      </c>
      <c r="K4" s="20" t="e">
        <f>#REF!</f>
        <v>#REF!</v>
      </c>
      <c r="L4" s="20" t="e">
        <f>#REF!</f>
        <v>#REF!</v>
      </c>
      <c r="M4" s="20" t="e">
        <f>#REF!</f>
        <v>#REF!</v>
      </c>
      <c r="N4" s="20" t="e">
        <f>#REF!</f>
        <v>#REF!</v>
      </c>
      <c r="O4" s="56" t="e">
        <f>#REF!</f>
        <v>#REF!</v>
      </c>
      <c r="P4" s="56" t="e">
        <f t="shared" ref="P4:P16" si="0">SUM(B4:O4)</f>
        <v>#REF!</v>
      </c>
      <c r="Q4" s="20" t="e">
        <f t="shared" ref="Q4:Q7" si="1">IF(P4&gt;16,P4,16)</f>
        <v>#REF!</v>
      </c>
      <c r="R4" s="20">
        <v>21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15.75" customHeight="1" x14ac:dyDescent="0.25">
      <c r="A5" s="36" t="s">
        <v>21</v>
      </c>
      <c r="B5" s="20" t="e">
        <f>#REF!</f>
        <v>#REF!</v>
      </c>
      <c r="C5" s="20" t="e">
        <f>#REF!</f>
        <v>#REF!</v>
      </c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H5" s="20" t="e">
        <f>#REF!</f>
        <v>#REF!</v>
      </c>
      <c r="I5" s="20" t="e">
        <f>#REF!</f>
        <v>#REF!</v>
      </c>
      <c r="J5" s="20" t="e">
        <f>#REF!</f>
        <v>#REF!</v>
      </c>
      <c r="K5" s="20" t="e">
        <f>#REF!</f>
        <v>#REF!</v>
      </c>
      <c r="L5" s="20" t="e">
        <f>#REF!</f>
        <v>#REF!</v>
      </c>
      <c r="M5" s="20" t="e">
        <f>#REF!</f>
        <v>#REF!</v>
      </c>
      <c r="N5" s="20" t="e">
        <f>#REF!</f>
        <v>#REF!</v>
      </c>
      <c r="O5" s="56" t="e">
        <f>#REF!</f>
        <v>#REF!</v>
      </c>
      <c r="P5" s="56" t="e">
        <f t="shared" si="0"/>
        <v>#REF!</v>
      </c>
      <c r="Q5" s="20" t="e">
        <f t="shared" si="1"/>
        <v>#REF!</v>
      </c>
      <c r="R5" s="20" t="e">
        <f t="shared" ref="R5:R9" si="2">P5*2</f>
        <v>#REF!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5.75" customHeight="1" x14ac:dyDescent="0.25">
      <c r="A6" s="36" t="s">
        <v>22</v>
      </c>
      <c r="B6" s="20" t="e">
        <f>#REF!</f>
        <v>#REF!</v>
      </c>
      <c r="C6" s="20" t="e">
        <f>#REF!</f>
        <v>#REF!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H6" s="20" t="e">
        <f>#REF!</f>
        <v>#REF!</v>
      </c>
      <c r="I6" s="20" t="e">
        <f>#REF!</f>
        <v>#REF!</v>
      </c>
      <c r="J6" s="20" t="e">
        <f>#REF!</f>
        <v>#REF!</v>
      </c>
      <c r="K6" s="20" t="e">
        <f>#REF!</f>
        <v>#REF!</v>
      </c>
      <c r="L6" s="20" t="e">
        <f>#REF!</f>
        <v>#REF!</v>
      </c>
      <c r="M6" s="20" t="e">
        <f>#REF!</f>
        <v>#REF!</v>
      </c>
      <c r="N6" s="20" t="e">
        <f>#REF!</f>
        <v>#REF!</v>
      </c>
      <c r="O6" s="56" t="e">
        <f>#REF!</f>
        <v>#REF!</v>
      </c>
      <c r="P6" s="56" t="e">
        <f t="shared" si="0"/>
        <v>#REF!</v>
      </c>
      <c r="Q6" s="20" t="e">
        <f t="shared" si="1"/>
        <v>#REF!</v>
      </c>
      <c r="R6" s="20" t="e">
        <f t="shared" si="2"/>
        <v>#REF!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15.75" customHeight="1" x14ac:dyDescent="0.25">
      <c r="A7" s="36" t="s">
        <v>23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H7" s="20" t="e">
        <f>#REF!</f>
        <v>#REF!</v>
      </c>
      <c r="I7" s="20" t="e">
        <f>#REF!</f>
        <v>#REF!</v>
      </c>
      <c r="J7" s="20" t="e">
        <f>#REF!</f>
        <v>#REF!</v>
      </c>
      <c r="K7" s="20" t="e">
        <f>#REF!</f>
        <v>#REF!</v>
      </c>
      <c r="L7" s="20" t="e">
        <f>#REF!</f>
        <v>#REF!</v>
      </c>
      <c r="M7" s="20" t="e">
        <f>#REF!</f>
        <v>#REF!</v>
      </c>
      <c r="N7" s="20" t="e">
        <f>#REF!</f>
        <v>#REF!</v>
      </c>
      <c r="O7" s="56" t="e">
        <f>#REF!</f>
        <v>#REF!</v>
      </c>
      <c r="P7" s="56" t="e">
        <f t="shared" si="0"/>
        <v>#REF!</v>
      </c>
      <c r="Q7" s="20" t="e">
        <f t="shared" si="1"/>
        <v>#REF!</v>
      </c>
      <c r="R7" s="20" t="e">
        <f t="shared" si="2"/>
        <v>#REF!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5.75" customHeight="1" x14ac:dyDescent="0.25">
      <c r="A8" s="36" t="s">
        <v>24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H8" s="20" t="e">
        <f>#REF!</f>
        <v>#REF!</v>
      </c>
      <c r="I8" s="20" t="e">
        <f>#REF!</f>
        <v>#REF!</v>
      </c>
      <c r="J8" s="20" t="e">
        <f>#REF!</f>
        <v>#REF!</v>
      </c>
      <c r="K8" s="20" t="e">
        <f>#REF!</f>
        <v>#REF!</v>
      </c>
      <c r="L8" s="20" t="e">
        <f>#REF!</f>
        <v>#REF!</v>
      </c>
      <c r="M8" s="20" t="e">
        <f>#REF!</f>
        <v>#REF!</v>
      </c>
      <c r="N8" s="20" t="e">
        <f>#REF!</f>
        <v>#REF!</v>
      </c>
      <c r="O8" s="56" t="e">
        <f>#REF!</f>
        <v>#REF!</v>
      </c>
      <c r="P8" s="56" t="e">
        <f t="shared" si="0"/>
        <v>#REF!</v>
      </c>
      <c r="Q8" s="20" t="e">
        <f>IF(P8&gt;10,P8,10)</f>
        <v>#REF!</v>
      </c>
      <c r="R8" s="20" t="e">
        <f t="shared" si="2"/>
        <v>#REF!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ht="15.75" customHeight="1" x14ac:dyDescent="0.25">
      <c r="A9" s="36" t="s">
        <v>25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H9" s="20" t="e">
        <f>#REF!</f>
        <v>#REF!</v>
      </c>
      <c r="I9" s="20" t="e">
        <f>#REF!</f>
        <v>#REF!</v>
      </c>
      <c r="J9" s="20" t="e">
        <f>#REF!</f>
        <v>#REF!</v>
      </c>
      <c r="K9" s="20" t="e">
        <f>#REF!</f>
        <v>#REF!</v>
      </c>
      <c r="L9" s="20" t="e">
        <f>#REF!</f>
        <v>#REF!</v>
      </c>
      <c r="M9" s="20" t="e">
        <f>#REF!</f>
        <v>#REF!</v>
      </c>
      <c r="N9" s="20" t="e">
        <f>#REF!</f>
        <v>#REF!</v>
      </c>
      <c r="O9" s="56" t="e">
        <f>#REF!</f>
        <v>#REF!</v>
      </c>
      <c r="P9" s="56" t="e">
        <f t="shared" si="0"/>
        <v>#REF!</v>
      </c>
      <c r="Q9" s="20" t="e">
        <f>IF(P9&gt;16,P9,16)</f>
        <v>#REF!</v>
      </c>
      <c r="R9" s="20" t="e">
        <f t="shared" si="2"/>
        <v>#REF!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5.75" customHeight="1" x14ac:dyDescent="0.25">
      <c r="A10" s="36" t="s">
        <v>26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H10" s="20" t="e">
        <f>#REF!</f>
        <v>#REF!</v>
      </c>
      <c r="I10" s="20" t="e">
        <f>#REF!</f>
        <v>#REF!</v>
      </c>
      <c r="J10" s="20" t="e">
        <f>#REF!</f>
        <v>#REF!</v>
      </c>
      <c r="K10" s="20" t="e">
        <f>#REF!</f>
        <v>#REF!</v>
      </c>
      <c r="L10" s="20" t="e">
        <f>#REF!</f>
        <v>#REF!</v>
      </c>
      <c r="M10" s="20" t="e">
        <f>#REF!</f>
        <v>#REF!</v>
      </c>
      <c r="N10" s="20" t="e">
        <f>#REF!</f>
        <v>#REF!</v>
      </c>
      <c r="O10" s="56" t="e">
        <f>#REF!</f>
        <v>#REF!</v>
      </c>
      <c r="P10" s="56" t="e">
        <f t="shared" si="0"/>
        <v>#REF!</v>
      </c>
      <c r="Q10" s="20" t="e">
        <f>IF(P10&gt;9.25,P10,8)</f>
        <v>#REF!</v>
      </c>
      <c r="R10" s="20">
        <v>17.5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5.75" customHeight="1" x14ac:dyDescent="0.25">
      <c r="A11" s="36" t="s">
        <v>27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H11" s="20" t="e">
        <f>#REF!</f>
        <v>#REF!</v>
      </c>
      <c r="I11" s="20" t="e">
        <f>#REF!</f>
        <v>#REF!</v>
      </c>
      <c r="J11" s="20" t="e">
        <f>#REF!</f>
        <v>#REF!</v>
      </c>
      <c r="K11" s="20" t="e">
        <f>#REF!</f>
        <v>#REF!</v>
      </c>
      <c r="L11" s="20" t="e">
        <f>#REF!</f>
        <v>#REF!</v>
      </c>
      <c r="M11" s="20" t="e">
        <f>#REF!</f>
        <v>#REF!</v>
      </c>
      <c r="N11" s="20" t="e">
        <f>#REF!</f>
        <v>#REF!</v>
      </c>
      <c r="O11" s="56" t="e">
        <f>#REF!</f>
        <v>#REF!</v>
      </c>
      <c r="P11" s="56" t="e">
        <f t="shared" si="0"/>
        <v>#REF!</v>
      </c>
      <c r="Q11" s="20" t="e">
        <f>IF(P11&gt;16,P11,16)</f>
        <v>#REF!</v>
      </c>
      <c r="R11" s="20" t="e">
        <f>P11</f>
        <v>#REF!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5.75" customHeight="1" x14ac:dyDescent="0.25">
      <c r="A12" s="36" t="s">
        <v>28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H12" s="20" t="e">
        <f>#REF!</f>
        <v>#REF!</v>
      </c>
      <c r="I12" s="20" t="e">
        <f>#REF!</f>
        <v>#REF!</v>
      </c>
      <c r="J12" s="20" t="e">
        <f>#REF!</f>
        <v>#REF!</v>
      </c>
      <c r="K12" s="20" t="e">
        <f>#REF!</f>
        <v>#REF!</v>
      </c>
      <c r="L12" s="20" t="e">
        <f>#REF!</f>
        <v>#REF!</v>
      </c>
      <c r="M12" s="20" t="e">
        <f>#REF!</f>
        <v>#REF!</v>
      </c>
      <c r="N12" s="20" t="e">
        <f>#REF!</f>
        <v>#REF!</v>
      </c>
      <c r="O12" s="56" t="e">
        <f>#REF!</f>
        <v>#REF!</v>
      </c>
      <c r="P12" s="56" t="e">
        <f t="shared" si="0"/>
        <v>#REF!</v>
      </c>
      <c r="Q12" s="20" t="e">
        <f t="shared" ref="Q12:Q14" si="3">IF(P12&gt;10,P12,10)</f>
        <v>#REF!</v>
      </c>
      <c r="R12" s="20" t="e">
        <f t="shared" ref="R12:R14" si="4">P12*2</f>
        <v>#REF!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ht="15.75" customHeight="1" x14ac:dyDescent="0.25">
      <c r="A13" s="57" t="s">
        <v>30</v>
      </c>
      <c r="B13" s="20" t="e">
        <f>Uranienborg!#REF!</f>
        <v>#REF!</v>
      </c>
      <c r="C13" s="20" t="e">
        <f>Uranienborg!#REF!</f>
        <v>#REF!</v>
      </c>
      <c r="D13" s="20" t="e">
        <f>Uranienborg!#REF!</f>
        <v>#REF!</v>
      </c>
      <c r="E13" s="20" t="e">
        <f>Uranienborg!#REF!</f>
        <v>#REF!</v>
      </c>
      <c r="F13" s="20" t="e">
        <f>Uranienborg!#REF!</f>
        <v>#REF!</v>
      </c>
      <c r="G13" s="20" t="e">
        <f>Uranienborg!#REF!</f>
        <v>#REF!</v>
      </c>
      <c r="H13" s="20" t="e">
        <f>Uranienborg!#REF!</f>
        <v>#REF!</v>
      </c>
      <c r="I13" s="20" t="e">
        <f>Uranienborg!#REF!</f>
        <v>#REF!</v>
      </c>
      <c r="J13" s="20" t="e">
        <f>Uranienborg!#REF!</f>
        <v>#REF!</v>
      </c>
      <c r="K13" s="20" t="e">
        <f>Uranienborg!#REF!</f>
        <v>#REF!</v>
      </c>
      <c r="L13" s="20" t="e">
        <f>Uranienborg!#REF!</f>
        <v>#REF!</v>
      </c>
      <c r="M13" s="20" t="e">
        <f>Uranienborg!#REF!</f>
        <v>#REF!</v>
      </c>
      <c r="N13" s="20" t="e">
        <f>Uranienborg!#REF!</f>
        <v>#REF!</v>
      </c>
      <c r="O13" s="56" t="e">
        <f>Uranienborg!#REF!</f>
        <v>#REF!</v>
      </c>
      <c r="P13" s="56" t="e">
        <f t="shared" si="0"/>
        <v>#REF!</v>
      </c>
      <c r="Q13" s="20" t="e">
        <f t="shared" si="3"/>
        <v>#REF!</v>
      </c>
      <c r="R13" s="20" t="e">
        <f t="shared" si="4"/>
        <v>#REF!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ht="15.75" customHeight="1" x14ac:dyDescent="0.25">
      <c r="A14" s="58" t="s">
        <v>31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H14" s="20" t="e">
        <f>#REF!</f>
        <v>#REF!</v>
      </c>
      <c r="I14" s="20" t="e">
        <f>#REF!</f>
        <v>#REF!</v>
      </c>
      <c r="J14" s="20" t="e">
        <f>#REF!</f>
        <v>#REF!</v>
      </c>
      <c r="K14" s="20" t="e">
        <f>#REF!</f>
        <v>#REF!</v>
      </c>
      <c r="L14" s="20" t="e">
        <f>#REF!</f>
        <v>#REF!</v>
      </c>
      <c r="M14" s="20" t="e">
        <f>#REF!</f>
        <v>#REF!</v>
      </c>
      <c r="N14" s="20" t="e">
        <f>#REF!</f>
        <v>#REF!</v>
      </c>
      <c r="O14" s="56" t="e">
        <f>#REF!</f>
        <v>#REF!</v>
      </c>
      <c r="P14" s="56" t="e">
        <f t="shared" si="0"/>
        <v>#REF!</v>
      </c>
      <c r="Q14" s="20" t="e">
        <f t="shared" si="3"/>
        <v>#REF!</v>
      </c>
      <c r="R14" s="20" t="e">
        <f t="shared" si="4"/>
        <v>#REF!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5.75" customHeight="1" x14ac:dyDescent="0.25">
      <c r="A15" s="59" t="s">
        <v>32</v>
      </c>
      <c r="B15" s="60" t="e">
        <f>#REF!</f>
        <v>#REF!</v>
      </c>
      <c r="C15" s="60" t="e">
        <f>#REF!</f>
        <v>#REF!</v>
      </c>
      <c r="D15" s="60" t="e">
        <f>#REF!</f>
        <v>#REF!</v>
      </c>
      <c r="E15" s="60" t="e">
        <f>#REF!</f>
        <v>#REF!</v>
      </c>
      <c r="F15" s="60" t="e">
        <f>#REF!</f>
        <v>#REF!</v>
      </c>
      <c r="G15" s="60" t="e">
        <f>#REF!</f>
        <v>#REF!</v>
      </c>
      <c r="H15" s="60" t="e">
        <f>#REF!</f>
        <v>#REF!</v>
      </c>
      <c r="I15" s="60" t="e">
        <f>#REF!</f>
        <v>#REF!</v>
      </c>
      <c r="J15" s="60" t="e">
        <f>#REF!</f>
        <v>#REF!</v>
      </c>
      <c r="K15" s="60" t="e">
        <f>#REF!</f>
        <v>#REF!</v>
      </c>
      <c r="L15" s="60" t="e">
        <f>#REF!</f>
        <v>#REF!</v>
      </c>
      <c r="M15" s="60" t="e">
        <f>#REF!</f>
        <v>#REF!</v>
      </c>
      <c r="N15" s="60" t="e">
        <f>#REF!</f>
        <v>#REF!</v>
      </c>
      <c r="O15" s="61" t="e">
        <f>#REF!</f>
        <v>#REF!</v>
      </c>
      <c r="P15" s="61" t="e">
        <f t="shared" si="0"/>
        <v>#REF!</v>
      </c>
      <c r="Q15" s="60" t="e">
        <f>IF(P15&gt;16,P15,16)</f>
        <v>#REF!</v>
      </c>
      <c r="R15" s="60" t="e">
        <f>P15</f>
        <v>#REF!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ht="15.75" customHeight="1" x14ac:dyDescent="0.3">
      <c r="A16" s="53" t="s">
        <v>33</v>
      </c>
      <c r="B16" s="62" t="e">
        <f t="shared" ref="B16:O16" si="5">SUM(B4:B15)</f>
        <v>#REF!</v>
      </c>
      <c r="C16" s="62" t="e">
        <f t="shared" si="5"/>
        <v>#REF!</v>
      </c>
      <c r="D16" s="62" t="e">
        <f t="shared" si="5"/>
        <v>#REF!</v>
      </c>
      <c r="E16" s="62" t="e">
        <f t="shared" si="5"/>
        <v>#REF!</v>
      </c>
      <c r="F16" s="62" t="e">
        <f t="shared" si="5"/>
        <v>#REF!</v>
      </c>
      <c r="G16" s="62" t="e">
        <f t="shared" si="5"/>
        <v>#REF!</v>
      </c>
      <c r="H16" s="62" t="e">
        <f t="shared" si="5"/>
        <v>#REF!</v>
      </c>
      <c r="I16" s="62" t="e">
        <f t="shared" si="5"/>
        <v>#REF!</v>
      </c>
      <c r="J16" s="62" t="e">
        <f t="shared" si="5"/>
        <v>#REF!</v>
      </c>
      <c r="K16" s="62" t="e">
        <f t="shared" si="5"/>
        <v>#REF!</v>
      </c>
      <c r="L16" s="62" t="e">
        <f t="shared" si="5"/>
        <v>#REF!</v>
      </c>
      <c r="M16" s="62" t="e">
        <f t="shared" si="5"/>
        <v>#REF!</v>
      </c>
      <c r="N16" s="62" t="e">
        <f t="shared" si="5"/>
        <v>#REF!</v>
      </c>
      <c r="O16" s="63" t="e">
        <f t="shared" si="5"/>
        <v>#REF!</v>
      </c>
      <c r="P16" s="63" t="e">
        <f t="shared" si="0"/>
        <v>#REF!</v>
      </c>
      <c r="Q16" s="62" t="e">
        <f t="shared" ref="Q16:R16" si="6">SUM(Q4:Q15)</f>
        <v>#REF!</v>
      </c>
      <c r="R16" s="62" t="e">
        <f t="shared" si="6"/>
        <v>#REF!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15.5" x14ac:dyDescent="0.35">
      <c r="A17" s="54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64"/>
      <c r="L17" s="36"/>
      <c r="M17" s="36"/>
      <c r="N17" s="36"/>
      <c r="O17" s="55"/>
      <c r="P17" s="5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15.75" customHeight="1" x14ac:dyDescent="0.25">
      <c r="A18" s="36" t="s">
        <v>35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0" t="e">
        <f>#REF!</f>
        <v>#REF!</v>
      </c>
      <c r="G18" s="20" t="e">
        <f>#REF!</f>
        <v>#REF!</v>
      </c>
      <c r="H18" s="20" t="e">
        <f>#REF!</f>
        <v>#REF!</v>
      </c>
      <c r="I18" s="20" t="e">
        <f>#REF!</f>
        <v>#REF!</v>
      </c>
      <c r="J18" s="20" t="e">
        <f>#REF!</f>
        <v>#REF!</v>
      </c>
      <c r="K18" s="20" t="e">
        <f>#REF!</f>
        <v>#REF!</v>
      </c>
      <c r="L18" s="20" t="e">
        <f>#REF!</f>
        <v>#REF!</v>
      </c>
      <c r="M18" s="20" t="e">
        <f>#REF!</f>
        <v>#REF!</v>
      </c>
      <c r="N18" s="20" t="e">
        <f>#REF!</f>
        <v>#REF!</v>
      </c>
      <c r="O18" s="56" t="e">
        <f>#REF!</f>
        <v>#REF!</v>
      </c>
      <c r="P18" s="56" t="e">
        <f t="shared" ref="P18:P66" si="7">SUM(B18:O18)</f>
        <v>#REF!</v>
      </c>
      <c r="Q18" s="20">
        <v>32</v>
      </c>
      <c r="R18" s="20">
        <v>32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5.75" customHeight="1" x14ac:dyDescent="0.25">
      <c r="A19" s="36" t="s">
        <v>36</v>
      </c>
      <c r="B19" s="20" t="e">
        <f>#REF!</f>
        <v>#REF!</v>
      </c>
      <c r="C19" s="20" t="e">
        <f>#REF!</f>
        <v>#REF!</v>
      </c>
      <c r="D19" s="20" t="e">
        <f>#REF!</f>
        <v>#REF!</v>
      </c>
      <c r="E19" s="20" t="e">
        <f>#REF!</f>
        <v>#REF!</v>
      </c>
      <c r="F19" s="20" t="e">
        <f>#REF!</f>
        <v>#REF!</v>
      </c>
      <c r="G19" s="20" t="e">
        <f>#REF!</f>
        <v>#REF!</v>
      </c>
      <c r="H19" s="20" t="e">
        <f>#REF!</f>
        <v>#REF!</v>
      </c>
      <c r="I19" s="20" t="e">
        <f>#REF!</f>
        <v>#REF!</v>
      </c>
      <c r="J19" s="20" t="e">
        <f>#REF!</f>
        <v>#REF!</v>
      </c>
      <c r="K19" s="20" t="e">
        <f>#REF!</f>
        <v>#REF!</v>
      </c>
      <c r="L19" s="20" t="e">
        <f>#REF!</f>
        <v>#REF!</v>
      </c>
      <c r="M19" s="20" t="e">
        <f>#REF!</f>
        <v>#REF!</v>
      </c>
      <c r="N19" s="20" t="e">
        <f>#REF!</f>
        <v>#REF!</v>
      </c>
      <c r="O19" s="56" t="e">
        <f>#REF!</f>
        <v>#REF!</v>
      </c>
      <c r="P19" s="56" t="e">
        <f t="shared" si="7"/>
        <v>#REF!</v>
      </c>
      <c r="Q19" s="20">
        <v>32</v>
      </c>
      <c r="R19" s="20">
        <v>32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12.5" x14ac:dyDescent="0.25">
      <c r="A20" s="36" t="s">
        <v>37</v>
      </c>
      <c r="B20" s="20" t="e">
        <f>Bjølsen!#REF!</f>
        <v>#REF!</v>
      </c>
      <c r="C20" s="20" t="e">
        <f>Bjølsen!#REF!</f>
        <v>#REF!</v>
      </c>
      <c r="D20" s="20" t="e">
        <f>Bjølsen!#REF!</f>
        <v>#REF!</v>
      </c>
      <c r="E20" s="20" t="e">
        <f>Bjølsen!#REF!</f>
        <v>#REF!</v>
      </c>
      <c r="F20" s="20" t="e">
        <f>Bjølsen!#REF!</f>
        <v>#REF!</v>
      </c>
      <c r="G20" s="20" t="e">
        <f>Bjølsen!#REF!</f>
        <v>#REF!</v>
      </c>
      <c r="H20" s="20" t="e">
        <f>Bjølsen!#REF!</f>
        <v>#REF!</v>
      </c>
      <c r="I20" s="20" t="e">
        <f>Bjølsen!#REF!</f>
        <v>#REF!</v>
      </c>
      <c r="J20" s="20" t="e">
        <f>Bjølsen!#REF!</f>
        <v>#REF!</v>
      </c>
      <c r="K20" s="20" t="e">
        <f>Bjølsen!#REF!</f>
        <v>#REF!</v>
      </c>
      <c r="L20" s="20" t="e">
        <f>Bjølsen!#REF!</f>
        <v>#REF!</v>
      </c>
      <c r="M20" s="20" t="e">
        <f>Bjølsen!#REF!</f>
        <v>#REF!</v>
      </c>
      <c r="N20" s="20" t="e">
        <f>Bjølsen!#REF!</f>
        <v>#REF!</v>
      </c>
      <c r="O20" s="56" t="e">
        <f>Bjølsen!#REF!</f>
        <v>#REF!</v>
      </c>
      <c r="P20" s="56" t="e">
        <f t="shared" si="7"/>
        <v>#REF!</v>
      </c>
      <c r="Q20" s="20">
        <v>32</v>
      </c>
      <c r="R20" s="20">
        <v>26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2.5" x14ac:dyDescent="0.25">
      <c r="A21" s="36" t="s">
        <v>38</v>
      </c>
      <c r="B21" s="20" t="e">
        <f>#REF!</f>
        <v>#REF!</v>
      </c>
      <c r="C21" s="20" t="e">
        <f>#REF!</f>
        <v>#REF!</v>
      </c>
      <c r="D21" s="20" t="e">
        <f>#REF!</f>
        <v>#REF!</v>
      </c>
      <c r="E21" s="20" t="e">
        <f>#REF!</f>
        <v>#REF!</v>
      </c>
      <c r="F21" s="20" t="e">
        <f>#REF!</f>
        <v>#REF!</v>
      </c>
      <c r="G21" s="20" t="e">
        <f>#REF!</f>
        <v>#REF!</v>
      </c>
      <c r="H21" s="20" t="e">
        <f>#REF!</f>
        <v>#REF!</v>
      </c>
      <c r="I21" s="20" t="e">
        <f>#REF!</f>
        <v>#REF!</v>
      </c>
      <c r="J21" s="20" t="e">
        <f>#REF!</f>
        <v>#REF!</v>
      </c>
      <c r="K21" s="20" t="e">
        <f>#REF!</f>
        <v>#REF!</v>
      </c>
      <c r="L21" s="20" t="e">
        <f>#REF!</f>
        <v>#REF!</v>
      </c>
      <c r="M21" s="20" t="e">
        <f>#REF!</f>
        <v>#REF!</v>
      </c>
      <c r="N21" s="20" t="e">
        <f>#REF!</f>
        <v>#REF!</v>
      </c>
      <c r="O21" s="56" t="e">
        <f>#REF!</f>
        <v>#REF!</v>
      </c>
      <c r="P21" s="56" t="e">
        <f t="shared" si="7"/>
        <v>#REF!</v>
      </c>
      <c r="Q21" s="20">
        <v>23</v>
      </c>
      <c r="R21" s="20">
        <v>26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2.5" x14ac:dyDescent="0.25">
      <c r="A22" s="36" t="s">
        <v>39</v>
      </c>
      <c r="B22" s="20" t="e">
        <f>#REF!</f>
        <v>#REF!</v>
      </c>
      <c r="C22" s="20" t="e">
        <f>#REF!</f>
        <v>#REF!</v>
      </c>
      <c r="D22" s="20" t="e">
        <f>#REF!</f>
        <v>#REF!</v>
      </c>
      <c r="E22" s="20" t="e">
        <f>#REF!</f>
        <v>#REF!</v>
      </c>
      <c r="F22" s="20" t="e">
        <f>#REF!</f>
        <v>#REF!</v>
      </c>
      <c r="G22" s="20" t="e">
        <f>#REF!</f>
        <v>#REF!</v>
      </c>
      <c r="H22" s="20" t="e">
        <f>#REF!</f>
        <v>#REF!</v>
      </c>
      <c r="I22" s="20" t="e">
        <f>#REF!</f>
        <v>#REF!</v>
      </c>
      <c r="J22" s="20" t="e">
        <f>#REF!</f>
        <v>#REF!</v>
      </c>
      <c r="K22" s="20" t="e">
        <f>#REF!</f>
        <v>#REF!</v>
      </c>
      <c r="L22" s="20" t="e">
        <f>#REF!</f>
        <v>#REF!</v>
      </c>
      <c r="M22" s="20" t="e">
        <f>#REF!</f>
        <v>#REF!</v>
      </c>
      <c r="N22" s="20" t="e">
        <f>#REF!</f>
        <v>#REF!</v>
      </c>
      <c r="O22" s="56" t="e">
        <f>#REF!</f>
        <v>#REF!</v>
      </c>
      <c r="P22" s="56" t="e">
        <f t="shared" si="7"/>
        <v>#REF!</v>
      </c>
      <c r="Q22" s="20">
        <v>31</v>
      </c>
      <c r="R22" s="20">
        <v>31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ht="12.5" x14ac:dyDescent="0.25">
      <c r="A23" s="36" t="s">
        <v>40</v>
      </c>
      <c r="B23" s="20" t="e">
        <f>#REF!</f>
        <v>#REF!</v>
      </c>
      <c r="C23" s="20" t="e">
        <f>#REF!</f>
        <v>#REF!</v>
      </c>
      <c r="D23" s="20" t="e">
        <f>#REF!</f>
        <v>#REF!</v>
      </c>
      <c r="E23" s="20" t="e">
        <f>#REF!</f>
        <v>#REF!</v>
      </c>
      <c r="F23" s="20" t="e">
        <f>#REF!</f>
        <v>#REF!</v>
      </c>
      <c r="G23" s="20" t="e">
        <f>#REF!</f>
        <v>#REF!</v>
      </c>
      <c r="H23" s="20" t="e">
        <f>#REF!</f>
        <v>#REF!</v>
      </c>
      <c r="I23" s="20" t="e">
        <f>#REF!</f>
        <v>#REF!</v>
      </c>
      <c r="J23" s="20" t="e">
        <f>#REF!</f>
        <v>#REF!</v>
      </c>
      <c r="K23" s="20" t="e">
        <f>#REF!</f>
        <v>#REF!</v>
      </c>
      <c r="L23" s="20" t="e">
        <f>#REF!</f>
        <v>#REF!</v>
      </c>
      <c r="M23" s="20" t="e">
        <f>#REF!</f>
        <v>#REF!</v>
      </c>
      <c r="N23" s="20" t="e">
        <f>#REF!</f>
        <v>#REF!</v>
      </c>
      <c r="O23" s="56" t="e">
        <f>#REF!</f>
        <v>#REF!</v>
      </c>
      <c r="P23" s="56" t="e">
        <f t="shared" si="7"/>
        <v>#REF!</v>
      </c>
      <c r="Q23" s="20">
        <v>31</v>
      </c>
      <c r="R23" s="20">
        <v>31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ht="12.5" x14ac:dyDescent="0.25">
      <c r="A24" s="36" t="s">
        <v>41</v>
      </c>
      <c r="B24" s="20" t="e">
        <f>#REF!</f>
        <v>#REF!</v>
      </c>
      <c r="C24" s="20" t="e">
        <f>#REF!</f>
        <v>#REF!</v>
      </c>
      <c r="D24" s="20" t="e">
        <f>#REF!</f>
        <v>#REF!</v>
      </c>
      <c r="E24" s="20" t="e">
        <f>#REF!</f>
        <v>#REF!</v>
      </c>
      <c r="F24" s="20" t="e">
        <f>#REF!</f>
        <v>#REF!</v>
      </c>
      <c r="G24" s="20" t="e">
        <f>#REF!</f>
        <v>#REF!</v>
      </c>
      <c r="H24" s="20" t="e">
        <f>#REF!</f>
        <v>#REF!</v>
      </c>
      <c r="I24" s="20" t="e">
        <f>#REF!</f>
        <v>#REF!</v>
      </c>
      <c r="J24" s="20" t="e">
        <f>#REF!</f>
        <v>#REF!</v>
      </c>
      <c r="K24" s="20" t="e">
        <f>#REF!</f>
        <v>#REF!</v>
      </c>
      <c r="L24" s="20" t="e">
        <f>#REF!</f>
        <v>#REF!</v>
      </c>
      <c r="M24" s="20" t="e">
        <f>#REF!</f>
        <v>#REF!</v>
      </c>
      <c r="N24" s="20" t="e">
        <f>#REF!</f>
        <v>#REF!</v>
      </c>
      <c r="O24" s="56" t="e">
        <f>#REF!</f>
        <v>#REF!</v>
      </c>
      <c r="P24" s="56" t="e">
        <f t="shared" si="7"/>
        <v>#REF!</v>
      </c>
      <c r="Q24" s="20">
        <v>31</v>
      </c>
      <c r="R24" s="20">
        <v>31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ht="12.5" x14ac:dyDescent="0.25">
      <c r="A25" s="36" t="s">
        <v>42</v>
      </c>
      <c r="B25" s="20" t="e">
        <f>#REF!</f>
        <v>#REF!</v>
      </c>
      <c r="C25" s="20" t="e">
        <f>#REF!</f>
        <v>#REF!</v>
      </c>
      <c r="D25" s="20" t="e">
        <f>#REF!</f>
        <v>#REF!</v>
      </c>
      <c r="E25" s="20" t="e">
        <f>#REF!</f>
        <v>#REF!</v>
      </c>
      <c r="F25" s="20" t="e">
        <f>#REF!</f>
        <v>#REF!</v>
      </c>
      <c r="G25" s="20" t="e">
        <f>#REF!</f>
        <v>#REF!</v>
      </c>
      <c r="H25" s="20" t="e">
        <f>#REF!</f>
        <v>#REF!</v>
      </c>
      <c r="I25" s="20" t="e">
        <f>#REF!</f>
        <v>#REF!</v>
      </c>
      <c r="J25" s="20" t="e">
        <f>#REF!</f>
        <v>#REF!</v>
      </c>
      <c r="K25" s="20" t="e">
        <f>#REF!</f>
        <v>#REF!</v>
      </c>
      <c r="L25" s="20" t="e">
        <f>#REF!</f>
        <v>#REF!</v>
      </c>
      <c r="M25" s="20" t="e">
        <f>#REF!</f>
        <v>#REF!</v>
      </c>
      <c r="N25" s="20" t="e">
        <f>#REF!</f>
        <v>#REF!</v>
      </c>
      <c r="O25" s="56" t="e">
        <f>#REF!</f>
        <v>#REF!</v>
      </c>
      <c r="P25" s="56" t="e">
        <f t="shared" si="7"/>
        <v>#REF!</v>
      </c>
      <c r="Q25" s="20">
        <v>32</v>
      </c>
      <c r="R25" s="20">
        <v>32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2.5" x14ac:dyDescent="0.25">
      <c r="A26" s="36" t="s">
        <v>43</v>
      </c>
      <c r="B26" s="20" t="e">
        <f>#REF!</f>
        <v>#REF!</v>
      </c>
      <c r="C26" s="20" t="e">
        <f>#REF!</f>
        <v>#REF!</v>
      </c>
      <c r="D26" s="20" t="e">
        <f>#REF!</f>
        <v>#REF!</v>
      </c>
      <c r="E26" s="20" t="e">
        <f>#REF!</f>
        <v>#REF!</v>
      </c>
      <c r="F26" s="20" t="e">
        <f>#REF!</f>
        <v>#REF!</v>
      </c>
      <c r="G26" s="20" t="e">
        <f>#REF!</f>
        <v>#REF!</v>
      </c>
      <c r="H26" s="20" t="e">
        <f>#REF!</f>
        <v>#REF!</v>
      </c>
      <c r="I26" s="20" t="e">
        <f>#REF!</f>
        <v>#REF!</v>
      </c>
      <c r="J26" s="20" t="e">
        <f>#REF!</f>
        <v>#REF!</v>
      </c>
      <c r="K26" s="20" t="e">
        <f>#REF!</f>
        <v>#REF!</v>
      </c>
      <c r="L26" s="20" t="e">
        <f>#REF!</f>
        <v>#REF!</v>
      </c>
      <c r="M26" s="20" t="e">
        <f>#REF!</f>
        <v>#REF!</v>
      </c>
      <c r="N26" s="20" t="e">
        <f>#REF!</f>
        <v>#REF!</v>
      </c>
      <c r="O26" s="56" t="e">
        <f>#REF!</f>
        <v>#REF!</v>
      </c>
      <c r="P26" s="56" t="e">
        <f t="shared" si="7"/>
        <v>#REF!</v>
      </c>
      <c r="Q26" s="20">
        <v>32</v>
      </c>
      <c r="R26" s="20">
        <v>32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12.5" x14ac:dyDescent="0.25">
      <c r="A27" s="36" t="s">
        <v>44</v>
      </c>
      <c r="B27" s="20" t="e">
        <f>#REF!</f>
        <v>#REF!</v>
      </c>
      <c r="C27" s="20" t="e">
        <f>#REF!</f>
        <v>#REF!</v>
      </c>
      <c r="D27" s="20" t="e">
        <f>#REF!</f>
        <v>#REF!</v>
      </c>
      <c r="E27" s="20" t="e">
        <f>#REF!</f>
        <v>#REF!</v>
      </c>
      <c r="F27" s="20" t="e">
        <f>#REF!</f>
        <v>#REF!</v>
      </c>
      <c r="G27" s="20" t="e">
        <f>#REF!</f>
        <v>#REF!</v>
      </c>
      <c r="H27" s="20" t="e">
        <f>#REF!</f>
        <v>#REF!</v>
      </c>
      <c r="I27" s="20" t="e">
        <f>#REF!</f>
        <v>#REF!</v>
      </c>
      <c r="J27" s="20" t="e">
        <f>#REF!</f>
        <v>#REF!</v>
      </c>
      <c r="K27" s="20" t="e">
        <f>#REF!</f>
        <v>#REF!</v>
      </c>
      <c r="L27" s="20" t="e">
        <f>#REF!</f>
        <v>#REF!</v>
      </c>
      <c r="M27" s="20" t="e">
        <f>#REF!</f>
        <v>#REF!</v>
      </c>
      <c r="N27" s="20" t="e">
        <f>#REF!</f>
        <v>#REF!</v>
      </c>
      <c r="O27" s="56" t="e">
        <f>#REF!</f>
        <v>#REF!</v>
      </c>
      <c r="P27" s="56" t="e">
        <f t="shared" si="7"/>
        <v>#REF!</v>
      </c>
      <c r="Q27" s="20">
        <v>32</v>
      </c>
      <c r="R27" s="20">
        <v>32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2.5" x14ac:dyDescent="0.25">
      <c r="A28" s="36" t="s">
        <v>45</v>
      </c>
      <c r="B28" s="20" t="e">
        <f>#REF!</f>
        <v>#REF!</v>
      </c>
      <c r="C28" s="20" t="e">
        <f>#REF!</f>
        <v>#REF!</v>
      </c>
      <c r="D28" s="20" t="e">
        <f>#REF!</f>
        <v>#REF!</v>
      </c>
      <c r="E28" s="20" t="e">
        <f>#REF!</f>
        <v>#REF!</v>
      </c>
      <c r="F28" s="20" t="e">
        <f>#REF!</f>
        <v>#REF!</v>
      </c>
      <c r="G28" s="20" t="e">
        <f>#REF!</f>
        <v>#REF!</v>
      </c>
      <c r="H28" s="20" t="e">
        <f>#REF!</f>
        <v>#REF!</v>
      </c>
      <c r="I28" s="20" t="e">
        <f>#REF!</f>
        <v>#REF!</v>
      </c>
      <c r="J28" s="20" t="e">
        <f>#REF!</f>
        <v>#REF!</v>
      </c>
      <c r="K28" s="20" t="e">
        <f>#REF!</f>
        <v>#REF!</v>
      </c>
      <c r="L28" s="20" t="e">
        <f>#REF!</f>
        <v>#REF!</v>
      </c>
      <c r="M28" s="20" t="e">
        <f>#REF!</f>
        <v>#REF!</v>
      </c>
      <c r="N28" s="20" t="e">
        <f>#REF!</f>
        <v>#REF!</v>
      </c>
      <c r="O28" s="56" t="e">
        <f>#REF!</f>
        <v>#REF!</v>
      </c>
      <c r="P28" s="56" t="e">
        <f t="shared" si="7"/>
        <v>#REF!</v>
      </c>
      <c r="Q28" s="20">
        <v>32</v>
      </c>
      <c r="R28" s="20">
        <v>32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2.5" x14ac:dyDescent="0.25">
      <c r="A29" s="36" t="s">
        <v>46</v>
      </c>
      <c r="B29" s="20" t="e">
        <f>#REF!</f>
        <v>#REF!</v>
      </c>
      <c r="C29" s="20" t="e">
        <f>#REF!</f>
        <v>#REF!</v>
      </c>
      <c r="D29" s="20" t="e">
        <f>#REF!</f>
        <v>#REF!</v>
      </c>
      <c r="E29" s="20" t="e">
        <f>#REF!</f>
        <v>#REF!</v>
      </c>
      <c r="F29" s="20" t="e">
        <f>#REF!</f>
        <v>#REF!</v>
      </c>
      <c r="G29" s="20" t="e">
        <f>#REF!</f>
        <v>#REF!</v>
      </c>
      <c r="H29" s="20" t="e">
        <f>#REF!</f>
        <v>#REF!</v>
      </c>
      <c r="I29" s="20" t="e">
        <f>#REF!</f>
        <v>#REF!</v>
      </c>
      <c r="J29" s="20" t="e">
        <f>#REF!</f>
        <v>#REF!</v>
      </c>
      <c r="K29" s="20" t="e">
        <f>#REF!</f>
        <v>#REF!</v>
      </c>
      <c r="L29" s="20" t="e">
        <f>#REF!</f>
        <v>#REF!</v>
      </c>
      <c r="M29" s="20" t="e">
        <f>#REF!</f>
        <v>#REF!</v>
      </c>
      <c r="N29" s="20" t="e">
        <f>#REF!</f>
        <v>#REF!</v>
      </c>
      <c r="O29" s="56" t="e">
        <f>#REF!</f>
        <v>#REF!</v>
      </c>
      <c r="P29" s="56" t="e">
        <f t="shared" si="7"/>
        <v>#REF!</v>
      </c>
      <c r="Q29" s="20">
        <v>32</v>
      </c>
      <c r="R29" s="20">
        <v>32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2.5" x14ac:dyDescent="0.25">
      <c r="A30" s="36" t="s">
        <v>47</v>
      </c>
      <c r="B30" s="20" t="e">
        <f>#REF!</f>
        <v>#REF!</v>
      </c>
      <c r="C30" s="20" t="e">
        <f>#REF!</f>
        <v>#REF!</v>
      </c>
      <c r="D30" s="20" t="e">
        <f>#REF!</f>
        <v>#REF!</v>
      </c>
      <c r="E30" s="20" t="e">
        <f>#REF!</f>
        <v>#REF!</v>
      </c>
      <c r="F30" s="20" t="e">
        <f>#REF!</f>
        <v>#REF!</v>
      </c>
      <c r="G30" s="20" t="e">
        <f>#REF!</f>
        <v>#REF!</v>
      </c>
      <c r="H30" s="20" t="e">
        <f>#REF!</f>
        <v>#REF!</v>
      </c>
      <c r="I30" s="20" t="e">
        <f>#REF!</f>
        <v>#REF!</v>
      </c>
      <c r="J30" s="20" t="e">
        <f>#REF!</f>
        <v>#REF!</v>
      </c>
      <c r="K30" s="20" t="e">
        <f>#REF!</f>
        <v>#REF!</v>
      </c>
      <c r="L30" s="20" t="e">
        <f>#REF!</f>
        <v>#REF!</v>
      </c>
      <c r="M30" s="20" t="e">
        <f>#REF!</f>
        <v>#REF!</v>
      </c>
      <c r="N30" s="20" t="e">
        <f>#REF!</f>
        <v>#REF!</v>
      </c>
      <c r="O30" s="56" t="e">
        <f>#REF!</f>
        <v>#REF!</v>
      </c>
      <c r="P30" s="56" t="e">
        <f t="shared" si="7"/>
        <v>#REF!</v>
      </c>
      <c r="Q30" s="20">
        <v>32</v>
      </c>
      <c r="R30" s="20">
        <v>32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12.5" x14ac:dyDescent="0.25">
      <c r="A31" s="36" t="s">
        <v>48</v>
      </c>
      <c r="B31" s="20" t="e">
        <f>Grefsen!#REF!</f>
        <v>#REF!</v>
      </c>
      <c r="C31" s="20" t="e">
        <f>Grefsen!#REF!</f>
        <v>#REF!</v>
      </c>
      <c r="D31" s="20" t="e">
        <f>Grefsen!#REF!</f>
        <v>#REF!</v>
      </c>
      <c r="E31" s="20" t="e">
        <f>Grefsen!#REF!</f>
        <v>#REF!</v>
      </c>
      <c r="F31" s="20" t="e">
        <f>Grefsen!#REF!</f>
        <v>#REF!</v>
      </c>
      <c r="G31" s="20" t="e">
        <f>Grefsen!#REF!</f>
        <v>#REF!</v>
      </c>
      <c r="H31" s="20" t="e">
        <f>Grefsen!#REF!</f>
        <v>#REF!</v>
      </c>
      <c r="I31" s="20" t="e">
        <f>Grefsen!#REF!</f>
        <v>#REF!</v>
      </c>
      <c r="J31" s="20" t="e">
        <f>Grefsen!#REF!</f>
        <v>#REF!</v>
      </c>
      <c r="K31" s="20" t="e">
        <f>Grefsen!#REF!</f>
        <v>#REF!</v>
      </c>
      <c r="L31" s="20" t="e">
        <f>Grefsen!#REF!</f>
        <v>#REF!</v>
      </c>
      <c r="M31" s="20" t="e">
        <f>Grefsen!#REF!</f>
        <v>#REF!</v>
      </c>
      <c r="N31" s="20" t="e">
        <f>Grefsen!#REF!</f>
        <v>#REF!</v>
      </c>
      <c r="O31" s="56" t="e">
        <f>Grefsen!#REF!</f>
        <v>#REF!</v>
      </c>
      <c r="P31" s="56" t="e">
        <f t="shared" si="7"/>
        <v>#REF!</v>
      </c>
      <c r="Q31" s="20">
        <v>32</v>
      </c>
      <c r="R31" s="20">
        <v>32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12.5" x14ac:dyDescent="0.25">
      <c r="A32" s="57" t="s">
        <v>49</v>
      </c>
      <c r="B32" s="20" t="e">
        <f>#REF!</f>
        <v>#REF!</v>
      </c>
      <c r="C32" s="20" t="e">
        <f>#REF!</f>
        <v>#REF!</v>
      </c>
      <c r="D32" s="20" t="e">
        <f>#REF!</f>
        <v>#REF!</v>
      </c>
      <c r="E32" s="20" t="e">
        <f>#REF!</f>
        <v>#REF!</v>
      </c>
      <c r="F32" s="20" t="e">
        <f>#REF!</f>
        <v>#REF!</v>
      </c>
      <c r="G32" s="20" t="e">
        <f>#REF!</f>
        <v>#REF!</v>
      </c>
      <c r="H32" s="20" t="e">
        <f>#REF!</f>
        <v>#REF!</v>
      </c>
      <c r="I32" s="20" t="e">
        <f>#REF!</f>
        <v>#REF!</v>
      </c>
      <c r="J32" s="20" t="e">
        <f>#REF!</f>
        <v>#REF!</v>
      </c>
      <c r="K32" s="20" t="e">
        <f>#REF!</f>
        <v>#REF!</v>
      </c>
      <c r="L32" s="20" t="e">
        <f>#REF!</f>
        <v>#REF!</v>
      </c>
      <c r="M32" s="20" t="e">
        <f>#REF!</f>
        <v>#REF!</v>
      </c>
      <c r="N32" s="20" t="e">
        <f>#REF!</f>
        <v>#REF!</v>
      </c>
      <c r="O32" s="56" t="e">
        <f>#REF!</f>
        <v>#REF!</v>
      </c>
      <c r="P32" s="56" t="e">
        <f t="shared" si="7"/>
        <v>#REF!</v>
      </c>
      <c r="Q32" s="20">
        <v>32</v>
      </c>
      <c r="R32" s="20">
        <v>32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2.5" x14ac:dyDescent="0.25">
      <c r="A33" s="36" t="s">
        <v>50</v>
      </c>
      <c r="B33" s="20" t="e">
        <f>#REF!</f>
        <v>#REF!</v>
      </c>
      <c r="C33" s="20" t="e">
        <f>#REF!</f>
        <v>#REF!</v>
      </c>
      <c r="D33" s="20" t="e">
        <f>#REF!</f>
        <v>#REF!</v>
      </c>
      <c r="E33" s="20" t="e">
        <f>#REF!</f>
        <v>#REF!</v>
      </c>
      <c r="F33" s="20" t="e">
        <f>#REF!</f>
        <v>#REF!</v>
      </c>
      <c r="G33" s="20" t="e">
        <f>#REF!</f>
        <v>#REF!</v>
      </c>
      <c r="H33" s="20" t="e">
        <f>#REF!</f>
        <v>#REF!</v>
      </c>
      <c r="I33" s="20" t="e">
        <f>#REF!</f>
        <v>#REF!</v>
      </c>
      <c r="J33" s="20" t="e">
        <f>#REF!</f>
        <v>#REF!</v>
      </c>
      <c r="K33" s="20" t="e">
        <f>#REF!</f>
        <v>#REF!</v>
      </c>
      <c r="L33" s="20" t="e">
        <f>#REF!</f>
        <v>#REF!</v>
      </c>
      <c r="M33" s="20" t="e">
        <f>#REF!</f>
        <v>#REF!</v>
      </c>
      <c r="N33" s="20" t="e">
        <f>#REF!</f>
        <v>#REF!</v>
      </c>
      <c r="O33" s="56" t="e">
        <f>#REF!</f>
        <v>#REF!</v>
      </c>
      <c r="P33" s="56" t="e">
        <f t="shared" si="7"/>
        <v>#REF!</v>
      </c>
      <c r="Q33" s="20">
        <v>32</v>
      </c>
      <c r="R33" s="20">
        <v>32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ht="12.5" x14ac:dyDescent="0.25">
      <c r="A34" s="36" t="s">
        <v>51</v>
      </c>
      <c r="B34" s="20" t="e">
        <f>#REF!</f>
        <v>#REF!</v>
      </c>
      <c r="C34" s="20" t="e">
        <f>#REF!</f>
        <v>#REF!</v>
      </c>
      <c r="D34" s="20" t="e">
        <f>#REF!</f>
        <v>#REF!</v>
      </c>
      <c r="E34" s="20" t="e">
        <f>#REF!</f>
        <v>#REF!</v>
      </c>
      <c r="F34" s="20" t="e">
        <f>#REF!</f>
        <v>#REF!</v>
      </c>
      <c r="G34" s="20" t="e">
        <f>#REF!</f>
        <v>#REF!</v>
      </c>
      <c r="H34" s="20" t="e">
        <f>#REF!</f>
        <v>#REF!</v>
      </c>
      <c r="I34" s="20" t="e">
        <f>#REF!</f>
        <v>#REF!</v>
      </c>
      <c r="J34" s="20" t="e">
        <f>#REF!</f>
        <v>#REF!</v>
      </c>
      <c r="K34" s="20" t="e">
        <f>#REF!</f>
        <v>#REF!</v>
      </c>
      <c r="L34" s="20" t="e">
        <f>#REF!</f>
        <v>#REF!</v>
      </c>
      <c r="M34" s="20" t="e">
        <f>#REF!</f>
        <v>#REF!</v>
      </c>
      <c r="N34" s="20" t="e">
        <f>#REF!</f>
        <v>#REF!</v>
      </c>
      <c r="O34" s="56" t="e">
        <f>#REF!</f>
        <v>#REF!</v>
      </c>
      <c r="P34" s="56" t="e">
        <f t="shared" si="7"/>
        <v>#REF!</v>
      </c>
      <c r="Q34" s="20">
        <v>32</v>
      </c>
      <c r="R34" s="20">
        <v>32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t="12.5" x14ac:dyDescent="0.25">
      <c r="A35" s="36" t="s">
        <v>52</v>
      </c>
      <c r="B35" s="20" t="e">
        <f>#REF!</f>
        <v>#REF!</v>
      </c>
      <c r="C35" s="20" t="e">
        <f>#REF!</f>
        <v>#REF!</v>
      </c>
      <c r="D35" s="20" t="e">
        <f>#REF!</f>
        <v>#REF!</v>
      </c>
      <c r="E35" s="20" t="e">
        <f>#REF!</f>
        <v>#REF!</v>
      </c>
      <c r="F35" s="20" t="e">
        <f>#REF!</f>
        <v>#REF!</v>
      </c>
      <c r="G35" s="20" t="e">
        <f>#REF!</f>
        <v>#REF!</v>
      </c>
      <c r="H35" s="20" t="e">
        <f>#REF!</f>
        <v>#REF!</v>
      </c>
      <c r="I35" s="20" t="e">
        <f>#REF!</f>
        <v>#REF!</v>
      </c>
      <c r="J35" s="20" t="e">
        <f>#REF!</f>
        <v>#REF!</v>
      </c>
      <c r="K35" s="20" t="e">
        <f>#REF!</f>
        <v>#REF!</v>
      </c>
      <c r="L35" s="20" t="e">
        <f>#REF!</f>
        <v>#REF!</v>
      </c>
      <c r="M35" s="20" t="e">
        <f>#REF!</f>
        <v>#REF!</v>
      </c>
      <c r="N35" s="20" t="e">
        <f>#REF!</f>
        <v>#REF!</v>
      </c>
      <c r="O35" s="56" t="e">
        <f>#REF!</f>
        <v>#REF!</v>
      </c>
      <c r="P35" s="56" t="e">
        <f t="shared" si="7"/>
        <v>#REF!</v>
      </c>
      <c r="Q35" s="20">
        <v>32</v>
      </c>
      <c r="R35" s="20">
        <v>32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ht="12.5" x14ac:dyDescent="0.25">
      <c r="A36" s="36" t="s">
        <v>53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H36" s="20" t="e">
        <f>#REF!</f>
        <v>#REF!</v>
      </c>
      <c r="I36" s="20" t="e">
        <f>#REF!</f>
        <v>#REF!</v>
      </c>
      <c r="J36" s="20" t="e">
        <f>#REF!</f>
        <v>#REF!</v>
      </c>
      <c r="K36" s="20" t="e">
        <f>#REF!</f>
        <v>#REF!</v>
      </c>
      <c r="L36" s="20" t="e">
        <f>#REF!</f>
        <v>#REF!</v>
      </c>
      <c r="M36" s="20" t="e">
        <f>#REF!</f>
        <v>#REF!</v>
      </c>
      <c r="N36" s="20" t="e">
        <f>#REF!</f>
        <v>#REF!</v>
      </c>
      <c r="O36" s="56" t="e">
        <f>#REF!</f>
        <v>#REF!</v>
      </c>
      <c r="P36" s="56" t="e">
        <f t="shared" si="7"/>
        <v>#REF!</v>
      </c>
      <c r="Q36" s="20">
        <v>32</v>
      </c>
      <c r="R36" s="20">
        <v>32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ht="12.5" x14ac:dyDescent="0.25">
      <c r="A37" s="36" t="s">
        <v>54</v>
      </c>
      <c r="B37" s="20" t="e">
        <f>Høyenhall!#REF!</f>
        <v>#REF!</v>
      </c>
      <c r="C37" s="20" t="e">
        <f>Høyenhall!#REF!</f>
        <v>#REF!</v>
      </c>
      <c r="D37" s="20" t="e">
        <f>Høyenhall!#REF!</f>
        <v>#REF!</v>
      </c>
      <c r="E37" s="20" t="e">
        <f>Høyenhall!#REF!</f>
        <v>#REF!</v>
      </c>
      <c r="F37" s="20" t="e">
        <f>Høyenhall!#REF!</f>
        <v>#REF!</v>
      </c>
      <c r="G37" s="20" t="e">
        <f>Høyenhall!#REF!</f>
        <v>#REF!</v>
      </c>
      <c r="H37" s="20" t="e">
        <f>Høyenhall!#REF!</f>
        <v>#REF!</v>
      </c>
      <c r="I37" s="20" t="e">
        <f>Høyenhall!#REF!</f>
        <v>#REF!</v>
      </c>
      <c r="J37" s="20" t="e">
        <f>Høyenhall!#REF!</f>
        <v>#REF!</v>
      </c>
      <c r="K37" s="20" t="e">
        <f>Høyenhall!#REF!</f>
        <v>#REF!</v>
      </c>
      <c r="L37" s="20" t="e">
        <f>Høyenhall!#REF!</f>
        <v>#REF!</v>
      </c>
      <c r="M37" s="20" t="e">
        <f>Høyenhall!#REF!</f>
        <v>#REF!</v>
      </c>
      <c r="N37" s="20" t="e">
        <f>Høyenhall!#REF!</f>
        <v>#REF!</v>
      </c>
      <c r="O37" s="56" t="e">
        <f>Høyenhall!#REF!</f>
        <v>#REF!</v>
      </c>
      <c r="P37" s="56" t="e">
        <f t="shared" si="7"/>
        <v>#REF!</v>
      </c>
      <c r="Q37" s="20">
        <v>32</v>
      </c>
      <c r="R37" s="20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.5" x14ac:dyDescent="0.25">
      <c r="A38" s="36" t="s">
        <v>55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H38" s="20" t="e">
        <f>#REF!</f>
        <v>#REF!</v>
      </c>
      <c r="I38" s="20" t="e">
        <f>#REF!</f>
        <v>#REF!</v>
      </c>
      <c r="J38" s="20" t="e">
        <f>#REF!</f>
        <v>#REF!</v>
      </c>
      <c r="K38" s="20" t="e">
        <f>#REF!</f>
        <v>#REF!</v>
      </c>
      <c r="L38" s="20" t="e">
        <f>#REF!</f>
        <v>#REF!</v>
      </c>
      <c r="M38" s="20" t="e">
        <f>#REF!</f>
        <v>#REF!</v>
      </c>
      <c r="N38" s="20" t="e">
        <f>#REF!</f>
        <v>#REF!</v>
      </c>
      <c r="O38" s="56" t="e">
        <f>#REF!</f>
        <v>#REF!</v>
      </c>
      <c r="P38" s="56" t="e">
        <f t="shared" si="7"/>
        <v>#REF!</v>
      </c>
      <c r="Q38" s="20">
        <v>32</v>
      </c>
      <c r="R38" s="20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ht="12.5" x14ac:dyDescent="0.25">
      <c r="A39" s="36" t="s">
        <v>56</v>
      </c>
      <c r="B39" s="20" t="e">
        <f>#REF!</f>
        <v>#REF!</v>
      </c>
      <c r="C39" s="20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0" t="e">
        <f>#REF!</f>
        <v>#REF!</v>
      </c>
      <c r="I39" s="20" t="e">
        <f>#REF!</f>
        <v>#REF!</v>
      </c>
      <c r="J39" s="20" t="e">
        <f>#REF!</f>
        <v>#REF!</v>
      </c>
      <c r="K39" s="20" t="e">
        <f>#REF!</f>
        <v>#REF!</v>
      </c>
      <c r="L39" s="20" t="e">
        <f>#REF!</f>
        <v>#REF!</v>
      </c>
      <c r="M39" s="20" t="e">
        <f>#REF!</f>
        <v>#REF!</v>
      </c>
      <c r="N39" s="20" t="e">
        <f>#REF!</f>
        <v>#REF!</v>
      </c>
      <c r="O39" s="56" t="e">
        <f>#REF!</f>
        <v>#REF!</v>
      </c>
      <c r="P39" s="56" t="e">
        <f t="shared" si="7"/>
        <v>#REF!</v>
      </c>
      <c r="Q39" s="20">
        <v>32</v>
      </c>
      <c r="R39" s="20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t="12.5" x14ac:dyDescent="0.25">
      <c r="A40" s="36" t="s">
        <v>57</v>
      </c>
      <c r="B40" s="20" t="e">
        <f>#REF!</f>
        <v>#REF!</v>
      </c>
      <c r="C40" s="20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0" t="e">
        <f>#REF!</f>
        <v>#REF!</v>
      </c>
      <c r="I40" s="20" t="e">
        <f>#REF!</f>
        <v>#REF!</v>
      </c>
      <c r="J40" s="20" t="e">
        <f>#REF!</f>
        <v>#REF!</v>
      </c>
      <c r="K40" s="20" t="e">
        <f>#REF!</f>
        <v>#REF!</v>
      </c>
      <c r="L40" s="20" t="e">
        <f>#REF!</f>
        <v>#REF!</v>
      </c>
      <c r="M40" s="20" t="e">
        <f>#REF!</f>
        <v>#REF!</v>
      </c>
      <c r="N40" s="20" t="e">
        <f>#REF!</f>
        <v>#REF!</v>
      </c>
      <c r="O40" s="56" t="e">
        <f>#REF!</f>
        <v>#REF!</v>
      </c>
      <c r="P40" s="56" t="e">
        <f t="shared" si="7"/>
        <v>#REF!</v>
      </c>
      <c r="Q40" s="20">
        <v>32</v>
      </c>
      <c r="R40" s="20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2.5" x14ac:dyDescent="0.25">
      <c r="A41" s="36" t="s">
        <v>58</v>
      </c>
      <c r="B41" s="20" t="e">
        <f>#REF!</f>
        <v>#REF!</v>
      </c>
      <c r="C41" s="20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0" t="e">
        <f>#REF!</f>
        <v>#REF!</v>
      </c>
      <c r="I41" s="20" t="e">
        <f>#REF!</f>
        <v>#REF!</v>
      </c>
      <c r="J41" s="20" t="e">
        <f>#REF!</f>
        <v>#REF!</v>
      </c>
      <c r="K41" s="20" t="e">
        <f>#REF!</f>
        <v>#REF!</v>
      </c>
      <c r="L41" s="20" t="e">
        <f>#REF!</f>
        <v>#REF!</v>
      </c>
      <c r="M41" s="20" t="e">
        <f>#REF!</f>
        <v>#REF!</v>
      </c>
      <c r="N41" s="20" t="e">
        <f>#REF!</f>
        <v>#REF!</v>
      </c>
      <c r="O41" s="56" t="e">
        <f>#REF!</f>
        <v>#REF!</v>
      </c>
      <c r="P41" s="56" t="e">
        <f t="shared" si="7"/>
        <v>#REF!</v>
      </c>
      <c r="Q41" s="20">
        <v>32</v>
      </c>
      <c r="R41" s="20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12.5" x14ac:dyDescent="0.25">
      <c r="A42" s="36" t="s">
        <v>59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H42" s="20" t="e">
        <f>#REF!</f>
        <v>#REF!</v>
      </c>
      <c r="I42" s="20" t="e">
        <f>#REF!</f>
        <v>#REF!</v>
      </c>
      <c r="J42" s="20" t="e">
        <f>#REF!</f>
        <v>#REF!</v>
      </c>
      <c r="K42" s="20" t="e">
        <f>#REF!</f>
        <v>#REF!</v>
      </c>
      <c r="L42" s="20" t="e">
        <f>#REF!</f>
        <v>#REF!</v>
      </c>
      <c r="M42" s="20" t="e">
        <f>#REF!</f>
        <v>#REF!</v>
      </c>
      <c r="N42" s="20" t="e">
        <f>#REF!</f>
        <v>#REF!</v>
      </c>
      <c r="O42" s="56" t="e">
        <f>#REF!</f>
        <v>#REF!</v>
      </c>
      <c r="P42" s="56" t="e">
        <f t="shared" si="7"/>
        <v>#REF!</v>
      </c>
      <c r="Q42" s="20">
        <v>32</v>
      </c>
      <c r="R42" s="20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12.5" x14ac:dyDescent="0.25">
      <c r="A43" s="36" t="s">
        <v>60</v>
      </c>
      <c r="B43" s="20" t="e">
        <f>Leirskallen!#REF!</f>
        <v>#REF!</v>
      </c>
      <c r="C43" s="20" t="e">
        <f>Leirskallen!#REF!</f>
        <v>#REF!</v>
      </c>
      <c r="D43" s="20" t="e">
        <f>Leirskallen!#REF!</f>
        <v>#REF!</v>
      </c>
      <c r="E43" s="20" t="e">
        <f>Leirskallen!#REF!</f>
        <v>#REF!</v>
      </c>
      <c r="F43" s="20" t="e">
        <f>Leirskallen!#REF!</f>
        <v>#REF!</v>
      </c>
      <c r="G43" s="20" t="e">
        <f>Leirskallen!#REF!</f>
        <v>#REF!</v>
      </c>
      <c r="H43" s="20" t="e">
        <f>Leirskallen!#REF!</f>
        <v>#REF!</v>
      </c>
      <c r="I43" s="20" t="e">
        <f>Leirskallen!#REF!</f>
        <v>#REF!</v>
      </c>
      <c r="J43" s="20" t="e">
        <f>Leirskallen!#REF!</f>
        <v>#REF!</v>
      </c>
      <c r="K43" s="20" t="e">
        <f>Leirskallen!#REF!</f>
        <v>#REF!</v>
      </c>
      <c r="L43" s="20" t="e">
        <f>Leirskallen!#REF!</f>
        <v>#REF!</v>
      </c>
      <c r="M43" s="20" t="e">
        <f>Leirskallen!#REF!</f>
        <v>#REF!</v>
      </c>
      <c r="N43" s="20" t="e">
        <f>Leirskallen!#REF!</f>
        <v>#REF!</v>
      </c>
      <c r="O43" s="56" t="e">
        <f>Leirskallen!#REF!</f>
        <v>#REF!</v>
      </c>
      <c r="P43" s="56" t="e">
        <f t="shared" si="7"/>
        <v>#REF!</v>
      </c>
      <c r="Q43" s="20">
        <v>32</v>
      </c>
      <c r="R43" s="20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t="12.5" x14ac:dyDescent="0.25">
      <c r="A44" s="36" t="s">
        <v>61</v>
      </c>
      <c r="B44" s="20" t="e">
        <f>#REF!</f>
        <v>#REF!</v>
      </c>
      <c r="C44" s="20" t="e">
        <f>#REF!</f>
        <v>#REF!</v>
      </c>
      <c r="D44" s="20" t="e">
        <f>#REF!</f>
        <v>#REF!</v>
      </c>
      <c r="E44" s="20" t="e">
        <f>#REF!</f>
        <v>#REF!</v>
      </c>
      <c r="F44" s="20" t="e">
        <f>#REF!</f>
        <v>#REF!</v>
      </c>
      <c r="G44" s="20" t="e">
        <f>#REF!</f>
        <v>#REF!</v>
      </c>
      <c r="H44" s="20" t="e">
        <f>#REF!</f>
        <v>#REF!</v>
      </c>
      <c r="I44" s="20" t="e">
        <f>#REF!</f>
        <v>#REF!</v>
      </c>
      <c r="J44" s="20" t="e">
        <f>#REF!</f>
        <v>#REF!</v>
      </c>
      <c r="K44" s="20" t="e">
        <f>#REF!</f>
        <v>#REF!</v>
      </c>
      <c r="L44" s="20" t="e">
        <f>#REF!</f>
        <v>#REF!</v>
      </c>
      <c r="M44" s="20" t="e">
        <f>#REF!</f>
        <v>#REF!</v>
      </c>
      <c r="N44" s="20" t="e">
        <f>#REF!</f>
        <v>#REF!</v>
      </c>
      <c r="O44" s="56" t="e">
        <f>#REF!</f>
        <v>#REF!</v>
      </c>
      <c r="P44" s="56" t="e">
        <f t="shared" si="7"/>
        <v>#REF!</v>
      </c>
      <c r="Q44" s="20">
        <v>32</v>
      </c>
      <c r="R44" s="20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2.5" x14ac:dyDescent="0.25">
      <c r="A45" s="36" t="s">
        <v>62</v>
      </c>
      <c r="B45" s="20" t="e">
        <f>#REF!</f>
        <v>#REF!</v>
      </c>
      <c r="C45" s="20" t="e">
        <f>#REF!</f>
        <v>#REF!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20" t="e">
        <f>#REF!</f>
        <v>#REF!</v>
      </c>
      <c r="H45" s="20" t="e">
        <f>#REF!</f>
        <v>#REF!</v>
      </c>
      <c r="I45" s="20" t="e">
        <f>#REF!</f>
        <v>#REF!</v>
      </c>
      <c r="J45" s="20" t="e">
        <f>#REF!</f>
        <v>#REF!</v>
      </c>
      <c r="K45" s="20" t="e">
        <f>#REF!</f>
        <v>#REF!</v>
      </c>
      <c r="L45" s="20" t="e">
        <f>#REF!</f>
        <v>#REF!</v>
      </c>
      <c r="M45" s="20" t="e">
        <f>#REF!</f>
        <v>#REF!</v>
      </c>
      <c r="N45" s="20" t="e">
        <f>#REF!</f>
        <v>#REF!</v>
      </c>
      <c r="O45" s="56" t="e">
        <f>#REF!</f>
        <v>#REF!</v>
      </c>
      <c r="P45" s="56" t="e">
        <f t="shared" si="7"/>
        <v>#REF!</v>
      </c>
      <c r="Q45" s="20">
        <v>0</v>
      </c>
      <c r="R45" s="20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ht="12.5" x14ac:dyDescent="0.25">
      <c r="A46" s="36" t="s">
        <v>63</v>
      </c>
      <c r="B46" s="20" t="e">
        <f>'Nordbyen turn'!#REF!</f>
        <v>#REF!</v>
      </c>
      <c r="C46" s="20" t="e">
        <f>'Nordbyen turn'!#REF!</f>
        <v>#REF!</v>
      </c>
      <c r="D46" s="20" t="e">
        <f>'Nordbyen turn'!#REF!</f>
        <v>#REF!</v>
      </c>
      <c r="E46" s="20" t="e">
        <f>'Nordbyen turn'!#REF!</f>
        <v>#REF!</v>
      </c>
      <c r="F46" s="20" t="e">
        <f>'Nordbyen turn'!#REF!</f>
        <v>#REF!</v>
      </c>
      <c r="G46" s="20" t="e">
        <f>'Nordbyen turn'!#REF!</f>
        <v>#REF!</v>
      </c>
      <c r="H46" s="20" t="e">
        <f>'Nordbyen turn'!#REF!</f>
        <v>#REF!</v>
      </c>
      <c r="I46" s="20" t="e">
        <f>'Nordbyen turn'!#REF!</f>
        <v>#REF!</v>
      </c>
      <c r="J46" s="20" t="e">
        <f>'Nordbyen turn'!#REF!</f>
        <v>#REF!</v>
      </c>
      <c r="K46" s="20" t="e">
        <f>'Nordbyen turn'!#REF!</f>
        <v>#REF!</v>
      </c>
      <c r="L46" s="20" t="e">
        <f>'Nordbyen turn'!#REF!</f>
        <v>#REF!</v>
      </c>
      <c r="M46" s="20" t="e">
        <f>'Nordbyen turn'!#REF!</f>
        <v>#REF!</v>
      </c>
      <c r="N46" s="20" t="e">
        <f>'Nordbyen turn'!#REF!</f>
        <v>#REF!</v>
      </c>
      <c r="O46" s="56" t="e">
        <f>'Nordbyen turn'!#REF!</f>
        <v>#REF!</v>
      </c>
      <c r="P46" s="56" t="e">
        <f t="shared" si="7"/>
        <v>#REF!</v>
      </c>
      <c r="Q46" s="20">
        <v>0</v>
      </c>
      <c r="R46" s="20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t="12.5" x14ac:dyDescent="0.25">
      <c r="A47" s="36" t="s">
        <v>64</v>
      </c>
      <c r="B47" s="20" t="e">
        <f>#REF!</f>
        <v>#REF!</v>
      </c>
      <c r="C47" s="20" t="e">
        <f>#REF!</f>
        <v>#REF!</v>
      </c>
      <c r="D47" s="20" t="e">
        <f>#REF!</f>
        <v>#REF!</v>
      </c>
      <c r="E47" s="20" t="e">
        <f>#REF!</f>
        <v>#REF!</v>
      </c>
      <c r="F47" s="20" t="e">
        <f>#REF!</f>
        <v>#REF!</v>
      </c>
      <c r="G47" s="20" t="e">
        <f>#REF!</f>
        <v>#REF!</v>
      </c>
      <c r="H47" s="20" t="e">
        <f>#REF!</f>
        <v>#REF!</v>
      </c>
      <c r="I47" s="20" t="e">
        <f>#REF!</f>
        <v>#REF!</v>
      </c>
      <c r="J47" s="20" t="e">
        <f>#REF!</f>
        <v>#REF!</v>
      </c>
      <c r="K47" s="20" t="e">
        <f>#REF!</f>
        <v>#REF!</v>
      </c>
      <c r="L47" s="20" t="e">
        <f>#REF!</f>
        <v>#REF!</v>
      </c>
      <c r="M47" s="20" t="e">
        <f>#REF!</f>
        <v>#REF!</v>
      </c>
      <c r="N47" s="20" t="e">
        <f>#REF!</f>
        <v>#REF!</v>
      </c>
      <c r="O47" s="56" t="e">
        <f>#REF!</f>
        <v>#REF!</v>
      </c>
      <c r="P47" s="56" t="e">
        <f t="shared" si="7"/>
        <v>#REF!</v>
      </c>
      <c r="Q47" s="20">
        <v>27</v>
      </c>
      <c r="R47" s="20">
        <v>32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2.5" x14ac:dyDescent="0.25">
      <c r="A48" s="36" t="s">
        <v>65</v>
      </c>
      <c r="B48" s="20" t="e">
        <f>#REF!</f>
        <v>#REF!</v>
      </c>
      <c r="C48" s="20" t="e">
        <f>#REF!</f>
        <v>#REF!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20" t="e">
        <f>#REF!</f>
        <v>#REF!</v>
      </c>
      <c r="H48" s="20" t="e">
        <f>#REF!</f>
        <v>#REF!</v>
      </c>
      <c r="I48" s="20" t="e">
        <f>#REF!</f>
        <v>#REF!</v>
      </c>
      <c r="J48" s="20" t="e">
        <f>#REF!</f>
        <v>#REF!</v>
      </c>
      <c r="K48" s="20" t="e">
        <f>#REF!</f>
        <v>#REF!</v>
      </c>
      <c r="L48" s="20" t="e">
        <f>#REF!</f>
        <v>#REF!</v>
      </c>
      <c r="M48" s="20" t="e">
        <f>#REF!</f>
        <v>#REF!</v>
      </c>
      <c r="N48" s="20" t="e">
        <f>#REF!</f>
        <v>#REF!</v>
      </c>
      <c r="O48" s="56" t="e">
        <f>#REF!</f>
        <v>#REF!</v>
      </c>
      <c r="P48" s="56" t="e">
        <f t="shared" si="7"/>
        <v>#REF!</v>
      </c>
      <c r="Q48" s="20">
        <v>32</v>
      </c>
      <c r="R48" s="20">
        <v>32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ht="12.5" x14ac:dyDescent="0.25">
      <c r="A49" s="36" t="s">
        <v>66</v>
      </c>
      <c r="B49" s="20" t="e">
        <f>#REF!</f>
        <v>#REF!</v>
      </c>
      <c r="C49" s="20" t="e">
        <f>#REF!</f>
        <v>#REF!</v>
      </c>
      <c r="D49" s="20" t="e">
        <f>#REF!</f>
        <v>#REF!</v>
      </c>
      <c r="E49" s="20" t="e">
        <f>#REF!</f>
        <v>#REF!</v>
      </c>
      <c r="F49" s="20" t="e">
        <f>#REF!</f>
        <v>#REF!</v>
      </c>
      <c r="G49" s="20" t="e">
        <f>#REF!</f>
        <v>#REF!</v>
      </c>
      <c r="H49" s="20" t="e">
        <f>#REF!</f>
        <v>#REF!</v>
      </c>
      <c r="I49" s="20" t="e">
        <f>#REF!</f>
        <v>#REF!</v>
      </c>
      <c r="J49" s="20" t="e">
        <f>#REF!</f>
        <v>#REF!</v>
      </c>
      <c r="K49" s="20" t="e">
        <f>#REF!</f>
        <v>#REF!</v>
      </c>
      <c r="L49" s="20" t="e">
        <f>#REF!</f>
        <v>#REF!</v>
      </c>
      <c r="M49" s="20" t="e">
        <f>#REF!</f>
        <v>#REF!</v>
      </c>
      <c r="N49" s="20" t="e">
        <f>#REF!</f>
        <v>#REF!</v>
      </c>
      <c r="O49" s="56" t="e">
        <f>#REF!</f>
        <v>#REF!</v>
      </c>
      <c r="P49" s="56" t="e">
        <f t="shared" si="7"/>
        <v>#REF!</v>
      </c>
      <c r="Q49" s="20">
        <v>32</v>
      </c>
      <c r="R49" s="20">
        <v>32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ht="12.5" x14ac:dyDescent="0.25">
      <c r="A50" s="36" t="s">
        <v>67</v>
      </c>
      <c r="B50" s="20" t="e">
        <f>'Oppsal 3'!#REF!</f>
        <v>#REF!</v>
      </c>
      <c r="C50" s="20" t="e">
        <f>'Oppsal 3'!#REF!</f>
        <v>#REF!</v>
      </c>
      <c r="D50" s="20" t="e">
        <f>'Oppsal 3'!#REF!</f>
        <v>#REF!</v>
      </c>
      <c r="E50" s="20" t="e">
        <f>'Oppsal 3'!#REF!</f>
        <v>#REF!</v>
      </c>
      <c r="F50" s="20" t="e">
        <f>'Oppsal 3'!#REF!</f>
        <v>#REF!</v>
      </c>
      <c r="G50" s="20" t="e">
        <f>'Oppsal 3'!#REF!</f>
        <v>#REF!</v>
      </c>
      <c r="H50" s="20" t="e">
        <f>'Oppsal 3'!#REF!</f>
        <v>#REF!</v>
      </c>
      <c r="I50" s="20" t="e">
        <f>'Oppsal 3'!#REF!</f>
        <v>#REF!</v>
      </c>
      <c r="J50" s="20" t="e">
        <f>'Oppsal 3'!#REF!</f>
        <v>#REF!</v>
      </c>
      <c r="K50" s="20" t="e">
        <f>'Oppsal 3'!#REF!</f>
        <v>#REF!</v>
      </c>
      <c r="L50" s="20" t="e">
        <f>'Oppsal 3'!#REF!</f>
        <v>#REF!</v>
      </c>
      <c r="M50" s="20" t="e">
        <f>'Oppsal 3'!#REF!</f>
        <v>#REF!</v>
      </c>
      <c r="N50" s="20" t="e">
        <f>'Oppsal 3'!#REF!</f>
        <v>#REF!</v>
      </c>
      <c r="O50" s="56" t="e">
        <f>'Oppsal 3'!#REF!</f>
        <v>#REF!</v>
      </c>
      <c r="P50" s="56" t="e">
        <f t="shared" si="7"/>
        <v>#REF!</v>
      </c>
      <c r="Q50" s="20">
        <v>32</v>
      </c>
      <c r="R50" s="20">
        <v>32</v>
      </c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t="12.5" x14ac:dyDescent="0.25">
      <c r="A51" s="36" t="s">
        <v>68</v>
      </c>
      <c r="B51" s="20" t="e">
        <f>#REF!</f>
        <v>#REF!</v>
      </c>
      <c r="C51" s="20" t="e">
        <f>#REF!</f>
        <v>#REF!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20" t="e">
        <f>#REF!</f>
        <v>#REF!</v>
      </c>
      <c r="H51" s="20" t="e">
        <f>#REF!</f>
        <v>#REF!</v>
      </c>
      <c r="I51" s="20" t="e">
        <f>#REF!</f>
        <v>#REF!</v>
      </c>
      <c r="J51" s="20" t="e">
        <f>#REF!</f>
        <v>#REF!</v>
      </c>
      <c r="K51" s="20" t="e">
        <f>#REF!</f>
        <v>#REF!</v>
      </c>
      <c r="L51" s="20" t="e">
        <f>#REF!</f>
        <v>#REF!</v>
      </c>
      <c r="M51" s="20" t="e">
        <f>#REF!</f>
        <v>#REF!</v>
      </c>
      <c r="N51" s="20" t="e">
        <f>#REF!</f>
        <v>#REF!</v>
      </c>
      <c r="O51" s="56" t="e">
        <f>#REF!</f>
        <v>#REF!</v>
      </c>
      <c r="P51" s="56" t="e">
        <f t="shared" si="7"/>
        <v>#REF!</v>
      </c>
      <c r="Q51" s="20">
        <v>32</v>
      </c>
      <c r="R51" s="20">
        <v>32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ht="12.5" x14ac:dyDescent="0.25">
      <c r="A52" s="36" t="s">
        <v>69</v>
      </c>
      <c r="B52" s="20" t="e">
        <f>#REF!</f>
        <v>#REF!</v>
      </c>
      <c r="C52" s="20" t="e">
        <f>#REF!</f>
        <v>#REF!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20" t="e">
        <f>#REF!</f>
        <v>#REF!</v>
      </c>
      <c r="H52" s="20" t="e">
        <f>#REF!</f>
        <v>#REF!</v>
      </c>
      <c r="I52" s="20" t="e">
        <f>#REF!</f>
        <v>#REF!</v>
      </c>
      <c r="J52" s="20" t="e">
        <f>#REF!</f>
        <v>#REF!</v>
      </c>
      <c r="K52" s="20" t="e">
        <f>#REF!</f>
        <v>#REF!</v>
      </c>
      <c r="L52" s="20" t="e">
        <f>#REF!</f>
        <v>#REF!</v>
      </c>
      <c r="M52" s="20" t="e">
        <f>#REF!</f>
        <v>#REF!</v>
      </c>
      <c r="N52" s="20" t="e">
        <f>#REF!</f>
        <v>#REF!</v>
      </c>
      <c r="O52" s="56" t="e">
        <f>#REF!</f>
        <v>#REF!</v>
      </c>
      <c r="P52" s="56" t="e">
        <f t="shared" si="7"/>
        <v>#REF!</v>
      </c>
      <c r="Q52" s="20">
        <v>32</v>
      </c>
      <c r="R52" s="20">
        <v>32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ht="12.5" x14ac:dyDescent="0.25">
      <c r="A53" s="36" t="s">
        <v>70</v>
      </c>
      <c r="B53" s="20" t="e">
        <f>#REF!</f>
        <v>#REF!</v>
      </c>
      <c r="C53" s="20" t="e">
        <f>#REF!</f>
        <v>#REF!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20" t="e">
        <f>#REF!</f>
        <v>#REF!</v>
      </c>
      <c r="H53" s="20" t="e">
        <f>#REF!</f>
        <v>#REF!</v>
      </c>
      <c r="I53" s="20" t="e">
        <f>#REF!</f>
        <v>#REF!</v>
      </c>
      <c r="J53" s="20" t="e">
        <f>#REF!</f>
        <v>#REF!</v>
      </c>
      <c r="K53" s="20" t="e">
        <f>#REF!</f>
        <v>#REF!</v>
      </c>
      <c r="L53" s="20" t="e">
        <f>#REF!</f>
        <v>#REF!</v>
      </c>
      <c r="M53" s="20" t="e">
        <f>#REF!</f>
        <v>#REF!</v>
      </c>
      <c r="N53" s="20" t="e">
        <f>#REF!</f>
        <v>#REF!</v>
      </c>
      <c r="O53" s="56" t="e">
        <f>#REF!</f>
        <v>#REF!</v>
      </c>
      <c r="P53" s="56" t="e">
        <f t="shared" si="7"/>
        <v>#REF!</v>
      </c>
      <c r="Q53" s="20">
        <v>32</v>
      </c>
      <c r="R53" s="20">
        <v>32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ht="12.5" x14ac:dyDescent="0.25">
      <c r="A54" s="36" t="s">
        <v>71</v>
      </c>
      <c r="B54" s="20" t="e">
        <f>Romsås!#REF!</f>
        <v>#REF!</v>
      </c>
      <c r="C54" s="20" t="e">
        <f>Romsås!#REF!</f>
        <v>#REF!</v>
      </c>
      <c r="D54" s="20" t="e">
        <f>Romsås!#REF!</f>
        <v>#REF!</v>
      </c>
      <c r="E54" s="20" t="e">
        <f>Romsås!#REF!</f>
        <v>#REF!</v>
      </c>
      <c r="F54" s="20" t="e">
        <f>Romsås!#REF!</f>
        <v>#REF!</v>
      </c>
      <c r="G54" s="20" t="e">
        <f>Romsås!#REF!</f>
        <v>#REF!</v>
      </c>
      <c r="H54" s="20" t="e">
        <f>Romsås!#REF!</f>
        <v>#REF!</v>
      </c>
      <c r="I54" s="20" t="e">
        <f>Romsås!#REF!</f>
        <v>#REF!</v>
      </c>
      <c r="J54" s="20" t="e">
        <f>Romsås!#REF!</f>
        <v>#REF!</v>
      </c>
      <c r="K54" s="20" t="e">
        <f>Romsås!#REF!</f>
        <v>#REF!</v>
      </c>
      <c r="L54" s="20" t="e">
        <f>Romsås!#REF!</f>
        <v>#REF!</v>
      </c>
      <c r="M54" s="20" t="e">
        <f>Romsås!#REF!</f>
        <v>#REF!</v>
      </c>
      <c r="N54" s="20" t="e">
        <f>Romsås!#REF!</f>
        <v>#REF!</v>
      </c>
      <c r="O54" s="56" t="e">
        <f>Romsås!#REF!</f>
        <v>#REF!</v>
      </c>
      <c r="P54" s="56" t="e">
        <f t="shared" si="7"/>
        <v>#REF!</v>
      </c>
      <c r="Q54" s="20">
        <v>28.5</v>
      </c>
      <c r="R54" s="20">
        <v>28.5</v>
      </c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ht="12.5" x14ac:dyDescent="0.25">
      <c r="A55" s="36" t="s">
        <v>72</v>
      </c>
      <c r="B55" s="20" t="e">
        <f>#REF!</f>
        <v>#REF!</v>
      </c>
      <c r="C55" s="20" t="e">
        <f>#REF!</f>
        <v>#REF!</v>
      </c>
      <c r="D55" s="20" t="e">
        <f>#REF!</f>
        <v>#REF!</v>
      </c>
      <c r="E55" s="20" t="e">
        <f>#REF!</f>
        <v>#REF!</v>
      </c>
      <c r="F55" s="20" t="e">
        <f>#REF!</f>
        <v>#REF!</v>
      </c>
      <c r="G55" s="20" t="e">
        <f>#REF!</f>
        <v>#REF!</v>
      </c>
      <c r="H55" s="20" t="e">
        <f>#REF!</f>
        <v>#REF!</v>
      </c>
      <c r="I55" s="20" t="e">
        <f>#REF!</f>
        <v>#REF!</v>
      </c>
      <c r="J55" s="20" t="e">
        <f>#REF!</f>
        <v>#REF!</v>
      </c>
      <c r="K55" s="20" t="e">
        <f>#REF!</f>
        <v>#REF!</v>
      </c>
      <c r="L55" s="20" t="e">
        <f>#REF!</f>
        <v>#REF!</v>
      </c>
      <c r="M55" s="20" t="e">
        <f>#REF!</f>
        <v>#REF!</v>
      </c>
      <c r="N55" s="20" t="e">
        <f>#REF!</f>
        <v>#REF!</v>
      </c>
      <c r="O55" s="56" t="e">
        <f>#REF!</f>
        <v>#REF!</v>
      </c>
      <c r="P55" s="56" t="e">
        <f t="shared" si="7"/>
        <v>#REF!</v>
      </c>
      <c r="Q55" s="20">
        <v>32</v>
      </c>
      <c r="R55" s="20">
        <v>32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ht="12.5" x14ac:dyDescent="0.25">
      <c r="A56" s="36" t="s">
        <v>73</v>
      </c>
      <c r="B56" s="20" t="e">
        <f>#REF!</f>
        <v>#REF!</v>
      </c>
      <c r="C56" s="20" t="e">
        <f>#REF!</f>
        <v>#REF!</v>
      </c>
      <c r="D56" s="20" t="e">
        <f>#REF!</f>
        <v>#REF!</v>
      </c>
      <c r="E56" s="20" t="e">
        <f>#REF!</f>
        <v>#REF!</v>
      </c>
      <c r="F56" s="20" t="e">
        <f>#REF!</f>
        <v>#REF!</v>
      </c>
      <c r="G56" s="20" t="e">
        <f>#REF!</f>
        <v>#REF!</v>
      </c>
      <c r="H56" s="20" t="e">
        <f>#REF!</f>
        <v>#REF!</v>
      </c>
      <c r="I56" s="20" t="e">
        <f>#REF!</f>
        <v>#REF!</v>
      </c>
      <c r="J56" s="20" t="e">
        <f>#REF!</f>
        <v>#REF!</v>
      </c>
      <c r="K56" s="20" t="e">
        <f>#REF!</f>
        <v>#REF!</v>
      </c>
      <c r="L56" s="20" t="e">
        <f>#REF!</f>
        <v>#REF!</v>
      </c>
      <c r="M56" s="20" t="e">
        <f>#REF!</f>
        <v>#REF!</v>
      </c>
      <c r="N56" s="20" t="e">
        <f>#REF!</f>
        <v>#REF!</v>
      </c>
      <c r="O56" s="56" t="e">
        <f>#REF!</f>
        <v>#REF!</v>
      </c>
      <c r="P56" s="56" t="e">
        <f t="shared" si="7"/>
        <v>#REF!</v>
      </c>
      <c r="Q56" s="20">
        <v>32</v>
      </c>
      <c r="R56" s="20">
        <v>32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12.5" x14ac:dyDescent="0.25">
      <c r="A57" s="36" t="s">
        <v>74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  <c r="F57" s="20" t="e">
        <f>#REF!</f>
        <v>#REF!</v>
      </c>
      <c r="G57" s="20" t="e">
        <f>#REF!</f>
        <v>#REF!</v>
      </c>
      <c r="H57" s="20" t="e">
        <f>#REF!</f>
        <v>#REF!</v>
      </c>
      <c r="I57" s="20" t="e">
        <f>#REF!</f>
        <v>#REF!</v>
      </c>
      <c r="J57" s="20" t="e">
        <f>#REF!</f>
        <v>#REF!</v>
      </c>
      <c r="K57" s="20" t="e">
        <f>#REF!</f>
        <v>#REF!</v>
      </c>
      <c r="L57" s="20" t="e">
        <f>#REF!</f>
        <v>#REF!</v>
      </c>
      <c r="M57" s="20" t="e">
        <f>#REF!</f>
        <v>#REF!</v>
      </c>
      <c r="N57" s="20" t="e">
        <f>#REF!</f>
        <v>#REF!</v>
      </c>
      <c r="O57" s="56" t="e">
        <f>#REF!</f>
        <v>#REF!</v>
      </c>
      <c r="P57" s="56" t="e">
        <f t="shared" si="7"/>
        <v>#REF!</v>
      </c>
      <c r="Q57" s="20">
        <v>32</v>
      </c>
      <c r="R57" s="20">
        <v>32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t="12.5" x14ac:dyDescent="0.25">
      <c r="A58" s="57" t="s">
        <v>75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  <c r="F58" s="20" t="e">
        <f>#REF!</f>
        <v>#REF!</v>
      </c>
      <c r="G58" s="20" t="e">
        <f>#REF!</f>
        <v>#REF!</v>
      </c>
      <c r="H58" s="20" t="e">
        <f>#REF!</f>
        <v>#REF!</v>
      </c>
      <c r="I58" s="20" t="e">
        <f>#REF!</f>
        <v>#REF!</v>
      </c>
      <c r="J58" s="20" t="e">
        <f>#REF!</f>
        <v>#REF!</v>
      </c>
      <c r="K58" s="20" t="e">
        <f>#REF!</f>
        <v>#REF!</v>
      </c>
      <c r="L58" s="20" t="e">
        <f>#REF!</f>
        <v>#REF!</v>
      </c>
      <c r="M58" s="20" t="e">
        <f>#REF!</f>
        <v>#REF!</v>
      </c>
      <c r="N58" s="20" t="e">
        <f>#REF!</f>
        <v>#REF!</v>
      </c>
      <c r="O58" s="56" t="e">
        <f>#REF!</f>
        <v>#REF!</v>
      </c>
      <c r="P58" s="56" t="e">
        <f t="shared" si="7"/>
        <v>#REF!</v>
      </c>
      <c r="Q58" s="20">
        <v>32</v>
      </c>
      <c r="R58" s="20">
        <v>32</v>
      </c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12.5" x14ac:dyDescent="0.25">
      <c r="A59" s="57" t="s">
        <v>76</v>
      </c>
      <c r="B59" s="20" t="e">
        <f>#REF!</f>
        <v>#REF!</v>
      </c>
      <c r="C59" s="20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0" t="e">
        <f>#REF!</f>
        <v>#REF!</v>
      </c>
      <c r="I59" s="20" t="e">
        <f>#REF!</f>
        <v>#REF!</v>
      </c>
      <c r="J59" s="20" t="e">
        <f>#REF!</f>
        <v>#REF!</v>
      </c>
      <c r="K59" s="20" t="e">
        <f>#REF!</f>
        <v>#REF!</v>
      </c>
      <c r="L59" s="20" t="e">
        <f>#REF!</f>
        <v>#REF!</v>
      </c>
      <c r="M59" s="20" t="e">
        <f>#REF!</f>
        <v>#REF!</v>
      </c>
      <c r="N59" s="20" t="e">
        <f>#REF!</f>
        <v>#REF!</v>
      </c>
      <c r="O59" s="56" t="e">
        <f>#REF!</f>
        <v>#REF!</v>
      </c>
      <c r="P59" s="56" t="e">
        <f t="shared" si="7"/>
        <v>#REF!</v>
      </c>
      <c r="Q59" s="20">
        <v>25</v>
      </c>
      <c r="R59" s="20">
        <v>25</v>
      </c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12.5" x14ac:dyDescent="0.25">
      <c r="A60" s="36" t="s">
        <v>77</v>
      </c>
      <c r="B60" s="20" t="e">
        <f>#REF!</f>
        <v>#REF!</v>
      </c>
      <c r="C60" s="20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0" t="e">
        <f>#REF!</f>
        <v>#REF!</v>
      </c>
      <c r="I60" s="20" t="e">
        <f>#REF!</f>
        <v>#REF!</v>
      </c>
      <c r="J60" s="20" t="e">
        <f>#REF!</f>
        <v>#REF!</v>
      </c>
      <c r="K60" s="20" t="e">
        <f>#REF!</f>
        <v>#REF!</v>
      </c>
      <c r="L60" s="20" t="e">
        <f>#REF!</f>
        <v>#REF!</v>
      </c>
      <c r="M60" s="20" t="e">
        <f>#REF!</f>
        <v>#REF!</v>
      </c>
      <c r="N60" s="20" t="e">
        <f>#REF!</f>
        <v>#REF!</v>
      </c>
      <c r="O60" s="56" t="e">
        <f>#REF!</f>
        <v>#REF!</v>
      </c>
      <c r="P60" s="56" t="e">
        <f t="shared" si="7"/>
        <v>#REF!</v>
      </c>
      <c r="Q60" s="20">
        <v>25</v>
      </c>
      <c r="R60" s="20">
        <v>25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2.5" x14ac:dyDescent="0.25">
      <c r="A61" s="36" t="s">
        <v>78</v>
      </c>
      <c r="B61" s="20" t="e">
        <f>#REF!</f>
        <v>#REF!</v>
      </c>
      <c r="C61" s="20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0" t="e">
        <f>#REF!</f>
        <v>#REF!</v>
      </c>
      <c r="I61" s="20" t="e">
        <f>#REF!</f>
        <v>#REF!</v>
      </c>
      <c r="J61" s="20" t="e">
        <f>#REF!</f>
        <v>#REF!</v>
      </c>
      <c r="K61" s="20" t="e">
        <f>#REF!</f>
        <v>#REF!</v>
      </c>
      <c r="L61" s="20" t="e">
        <f>#REF!</f>
        <v>#REF!</v>
      </c>
      <c r="M61" s="20" t="e">
        <f>#REF!</f>
        <v>#REF!</v>
      </c>
      <c r="N61" s="20" t="e">
        <f>#REF!</f>
        <v>#REF!</v>
      </c>
      <c r="O61" s="56" t="e">
        <f>#REF!</f>
        <v>#REF!</v>
      </c>
      <c r="P61" s="56" t="e">
        <f t="shared" si="7"/>
        <v>#REF!</v>
      </c>
      <c r="Q61" s="20">
        <v>32</v>
      </c>
      <c r="R61" s="20">
        <v>32</v>
      </c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ht="12.5" x14ac:dyDescent="0.25">
      <c r="A62" s="36" t="s">
        <v>79</v>
      </c>
      <c r="B62" s="20" t="e">
        <f>#REF!</f>
        <v>#REF!</v>
      </c>
      <c r="C62" s="20" t="e">
        <f>#REF!</f>
        <v>#REF!</v>
      </c>
      <c r="D62" s="20" t="e">
        <f>#REF!</f>
        <v>#REF!</v>
      </c>
      <c r="E62" s="20" t="e">
        <f>#REF!</f>
        <v>#REF!</v>
      </c>
      <c r="F62" s="20" t="e">
        <f>#REF!</f>
        <v>#REF!</v>
      </c>
      <c r="G62" s="20" t="e">
        <f>#REF!</f>
        <v>#REF!</v>
      </c>
      <c r="H62" s="20" t="e">
        <f>#REF!</f>
        <v>#REF!</v>
      </c>
      <c r="I62" s="20" t="e">
        <f>#REF!</f>
        <v>#REF!</v>
      </c>
      <c r="J62" s="20" t="e">
        <f>#REF!</f>
        <v>#REF!</v>
      </c>
      <c r="K62" s="20" t="e">
        <f>#REF!</f>
        <v>#REF!</v>
      </c>
      <c r="L62" s="20" t="e">
        <f>#REF!</f>
        <v>#REF!</v>
      </c>
      <c r="M62" s="20" t="e">
        <f>#REF!</f>
        <v>#REF!</v>
      </c>
      <c r="N62" s="20" t="e">
        <f>#REF!</f>
        <v>#REF!</v>
      </c>
      <c r="O62" s="56" t="e">
        <f>#REF!</f>
        <v>#REF!</v>
      </c>
      <c r="P62" s="56" t="e">
        <f t="shared" si="7"/>
        <v>#REF!</v>
      </c>
      <c r="Q62" s="20">
        <v>32</v>
      </c>
      <c r="R62" s="20">
        <v>32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ht="12.5" x14ac:dyDescent="0.25">
      <c r="A63" s="36" t="s">
        <v>29</v>
      </c>
      <c r="B63" s="20" t="e">
        <f>#REF!</f>
        <v>#REF!</v>
      </c>
      <c r="C63" s="20" t="e">
        <f>#REF!</f>
        <v>#REF!</v>
      </c>
      <c r="D63" s="20" t="e">
        <f>#REF!</f>
        <v>#REF!</v>
      </c>
      <c r="E63" s="20" t="e">
        <f>#REF!</f>
        <v>#REF!</v>
      </c>
      <c r="F63" s="20" t="e">
        <f>#REF!</f>
        <v>#REF!</v>
      </c>
      <c r="G63" s="20" t="e">
        <f>#REF!</f>
        <v>#REF!</v>
      </c>
      <c r="H63" s="20" t="e">
        <f>#REF!</f>
        <v>#REF!</v>
      </c>
      <c r="I63" s="20" t="e">
        <f>#REF!</f>
        <v>#REF!</v>
      </c>
      <c r="J63" s="20" t="e">
        <f>#REF!</f>
        <v>#REF!</v>
      </c>
      <c r="K63" s="20" t="e">
        <f>#REF!</f>
        <v>#REF!</v>
      </c>
      <c r="L63" s="20" t="e">
        <f>#REF!</f>
        <v>#REF!</v>
      </c>
      <c r="M63" s="20" t="e">
        <f>#REF!</f>
        <v>#REF!</v>
      </c>
      <c r="N63" s="20" t="e">
        <f>#REF!</f>
        <v>#REF!</v>
      </c>
      <c r="O63" s="56" t="e">
        <f>#REF!</f>
        <v>#REF!</v>
      </c>
      <c r="P63" s="56" t="e">
        <f t="shared" si="7"/>
        <v>#REF!</v>
      </c>
      <c r="Q63" s="20">
        <v>32</v>
      </c>
      <c r="R63" s="20">
        <v>32</v>
      </c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12.5" x14ac:dyDescent="0.25">
      <c r="A64" s="36" t="s">
        <v>82</v>
      </c>
      <c r="B64" s="20" t="e">
        <f>#REF!</f>
        <v>#REF!</v>
      </c>
      <c r="C64" s="20" t="e">
        <f>#REF!</f>
        <v>#REF!</v>
      </c>
      <c r="D64" s="20" t="e">
        <f>#REF!</f>
        <v>#REF!</v>
      </c>
      <c r="E64" s="20" t="e">
        <f>#REF!</f>
        <v>#REF!</v>
      </c>
      <c r="F64" s="20" t="e">
        <f>#REF!</f>
        <v>#REF!</v>
      </c>
      <c r="G64" s="20" t="e">
        <f>#REF!</f>
        <v>#REF!</v>
      </c>
      <c r="H64" s="20" t="e">
        <f>#REF!</f>
        <v>#REF!</v>
      </c>
      <c r="I64" s="20" t="e">
        <f>#REF!</f>
        <v>#REF!</v>
      </c>
      <c r="J64" s="20" t="e">
        <f>#REF!</f>
        <v>#REF!</v>
      </c>
      <c r="K64" s="20" t="e">
        <f>#REF!</f>
        <v>#REF!</v>
      </c>
      <c r="L64" s="20" t="e">
        <f>#REF!</f>
        <v>#REF!</v>
      </c>
      <c r="M64" s="20" t="e">
        <f>#REF!</f>
        <v>#REF!</v>
      </c>
      <c r="N64" s="20" t="e">
        <f>#REF!</f>
        <v>#REF!</v>
      </c>
      <c r="O64" s="56" t="e">
        <f>#REF!</f>
        <v>#REF!</v>
      </c>
      <c r="P64" s="56" t="e">
        <f t="shared" si="7"/>
        <v>#REF!</v>
      </c>
      <c r="Q64" s="20">
        <v>32</v>
      </c>
      <c r="R64" s="20">
        <v>32</v>
      </c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ht="12.5" x14ac:dyDescent="0.25">
      <c r="A65" s="59" t="s">
        <v>83</v>
      </c>
      <c r="B65" s="60" t="e">
        <f>Årvoll!#REF!</f>
        <v>#REF!</v>
      </c>
      <c r="C65" s="60" t="e">
        <f>Årvoll!#REF!</f>
        <v>#REF!</v>
      </c>
      <c r="D65" s="60" t="e">
        <f>Årvoll!#REF!</f>
        <v>#REF!</v>
      </c>
      <c r="E65" s="60" t="e">
        <f>Årvoll!#REF!</f>
        <v>#REF!</v>
      </c>
      <c r="F65" s="60" t="e">
        <f>Årvoll!#REF!</f>
        <v>#REF!</v>
      </c>
      <c r="G65" s="60" t="e">
        <f>Årvoll!#REF!</f>
        <v>#REF!</v>
      </c>
      <c r="H65" s="60" t="e">
        <f>Årvoll!#REF!</f>
        <v>#REF!</v>
      </c>
      <c r="I65" s="60" t="e">
        <f>Årvoll!#REF!</f>
        <v>#REF!</v>
      </c>
      <c r="J65" s="60" t="e">
        <f>Årvoll!#REF!</f>
        <v>#REF!</v>
      </c>
      <c r="K65" s="60" t="e">
        <f>Årvoll!#REF!</f>
        <v>#REF!</v>
      </c>
      <c r="L65" s="60" t="e">
        <f>Årvoll!#REF!</f>
        <v>#REF!</v>
      </c>
      <c r="M65" s="60" t="e">
        <f>Årvoll!#REF!</f>
        <v>#REF!</v>
      </c>
      <c r="N65" s="60" t="e">
        <f>Årvoll!#REF!</f>
        <v>#REF!</v>
      </c>
      <c r="O65" s="61" t="e">
        <f>Årvoll!#REF!</f>
        <v>#REF!</v>
      </c>
      <c r="P65" s="61" t="e">
        <f t="shared" si="7"/>
        <v>#REF!</v>
      </c>
      <c r="Q65" s="60">
        <v>0</v>
      </c>
      <c r="R65" s="60">
        <v>32</v>
      </c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ht="13" x14ac:dyDescent="0.3">
      <c r="A66" s="53" t="s">
        <v>84</v>
      </c>
      <c r="B66" s="62" t="e">
        <f t="shared" ref="B66:O66" si="8">SUM(B18:B65)</f>
        <v>#REF!</v>
      </c>
      <c r="C66" s="62" t="e">
        <f t="shared" si="8"/>
        <v>#REF!</v>
      </c>
      <c r="D66" s="62" t="e">
        <f t="shared" si="8"/>
        <v>#REF!</v>
      </c>
      <c r="E66" s="62" t="e">
        <f t="shared" si="8"/>
        <v>#REF!</v>
      </c>
      <c r="F66" s="62" t="e">
        <f t="shared" si="8"/>
        <v>#REF!</v>
      </c>
      <c r="G66" s="62" t="e">
        <f t="shared" si="8"/>
        <v>#REF!</v>
      </c>
      <c r="H66" s="62" t="e">
        <f t="shared" si="8"/>
        <v>#REF!</v>
      </c>
      <c r="I66" s="62" t="e">
        <f t="shared" si="8"/>
        <v>#REF!</v>
      </c>
      <c r="J66" s="62" t="e">
        <f t="shared" si="8"/>
        <v>#REF!</v>
      </c>
      <c r="K66" s="62" t="e">
        <f t="shared" si="8"/>
        <v>#REF!</v>
      </c>
      <c r="L66" s="62" t="e">
        <f t="shared" si="8"/>
        <v>#REF!</v>
      </c>
      <c r="M66" s="62" t="e">
        <f t="shared" si="8"/>
        <v>#REF!</v>
      </c>
      <c r="N66" s="62" t="e">
        <f t="shared" si="8"/>
        <v>#REF!</v>
      </c>
      <c r="O66" s="63" t="e">
        <f t="shared" si="8"/>
        <v>#REF!</v>
      </c>
      <c r="P66" s="63" t="e">
        <f t="shared" si="7"/>
        <v>#REF!</v>
      </c>
      <c r="Q66" s="63">
        <f t="shared" ref="Q66:R66" si="9">SUM(Q18:Q65)</f>
        <v>1405.5</v>
      </c>
      <c r="R66" s="62">
        <f t="shared" si="9"/>
        <v>1503.5</v>
      </c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ht="12.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55"/>
      <c r="P67" s="5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t="12.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55"/>
      <c r="P68" s="55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12.5" x14ac:dyDescent="0.25">
      <c r="A69" s="36" t="s">
        <v>85</v>
      </c>
      <c r="B69" s="20" t="e">
        <f t="shared" ref="B69:O69" si="10">B66+B16</f>
        <v>#REF!</v>
      </c>
      <c r="C69" s="20" t="e">
        <f t="shared" si="10"/>
        <v>#REF!</v>
      </c>
      <c r="D69" s="20" t="e">
        <f t="shared" si="10"/>
        <v>#REF!</v>
      </c>
      <c r="E69" s="20" t="e">
        <f t="shared" si="10"/>
        <v>#REF!</v>
      </c>
      <c r="F69" s="20" t="e">
        <f t="shared" si="10"/>
        <v>#REF!</v>
      </c>
      <c r="G69" s="20" t="e">
        <f t="shared" si="10"/>
        <v>#REF!</v>
      </c>
      <c r="H69" s="20" t="e">
        <f t="shared" si="10"/>
        <v>#REF!</v>
      </c>
      <c r="I69" s="20" t="e">
        <f t="shared" si="10"/>
        <v>#REF!</v>
      </c>
      <c r="J69" s="20" t="e">
        <f t="shared" si="10"/>
        <v>#REF!</v>
      </c>
      <c r="K69" s="20" t="e">
        <f t="shared" si="10"/>
        <v>#REF!</v>
      </c>
      <c r="L69" s="20" t="e">
        <f t="shared" si="10"/>
        <v>#REF!</v>
      </c>
      <c r="M69" s="20" t="e">
        <f t="shared" si="10"/>
        <v>#REF!</v>
      </c>
      <c r="N69" s="20" t="e">
        <f t="shared" si="10"/>
        <v>#REF!</v>
      </c>
      <c r="O69" s="56" t="e">
        <f t="shared" si="10"/>
        <v>#REF!</v>
      </c>
      <c r="P69" s="56" t="e">
        <f t="shared" ref="P69:P70" si="11">SUM(B69:O69)</f>
        <v>#REF!</v>
      </c>
      <c r="Q69" s="20" t="e">
        <f t="shared" ref="Q69:R69" si="12">Q16+Q66</f>
        <v>#REF!</v>
      </c>
      <c r="R69" s="20" t="e">
        <f t="shared" si="12"/>
        <v>#REF!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ht="12.5" x14ac:dyDescent="0.25">
      <c r="A70" s="59" t="s">
        <v>86</v>
      </c>
      <c r="B70" s="60" t="e">
        <f>#REF!</f>
        <v>#REF!</v>
      </c>
      <c r="C70" s="60" t="e">
        <f>#REF!</f>
        <v>#REF!</v>
      </c>
      <c r="D70" s="60" t="e">
        <f>#REF!</f>
        <v>#REF!</v>
      </c>
      <c r="E70" s="60" t="e">
        <f>#REF!</f>
        <v>#REF!</v>
      </c>
      <c r="F70" s="60" t="e">
        <f>#REF!</f>
        <v>#REF!</v>
      </c>
      <c r="G70" s="60" t="e">
        <f>#REF!</f>
        <v>#REF!</v>
      </c>
      <c r="H70" s="60" t="e">
        <f>#REF!</f>
        <v>#REF!</v>
      </c>
      <c r="I70" s="60" t="e">
        <f>#REF!</f>
        <v>#REF!</v>
      </c>
      <c r="J70" s="60" t="e">
        <f>#REF!</f>
        <v>#REF!</v>
      </c>
      <c r="K70" s="60" t="e">
        <f>#REF!</f>
        <v>#REF!</v>
      </c>
      <c r="L70" s="60" t="e">
        <f>#REF!</f>
        <v>#REF!</v>
      </c>
      <c r="M70" s="60" t="e">
        <f>#REF!</f>
        <v>#REF!</v>
      </c>
      <c r="N70" s="60" t="e">
        <f>#REF!</f>
        <v>#REF!</v>
      </c>
      <c r="O70" s="61" t="e">
        <f>#REF!</f>
        <v>#REF!</v>
      </c>
      <c r="P70" s="61" t="e">
        <f t="shared" si="11"/>
        <v>#REF!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t="12.5" x14ac:dyDescent="0.25">
      <c r="A71" s="36" t="s">
        <v>100</v>
      </c>
      <c r="B71" s="65" t="e">
        <f t="shared" ref="B71:P71" si="13">B69/B70</f>
        <v>#REF!</v>
      </c>
      <c r="C71" s="65" t="e">
        <f t="shared" si="13"/>
        <v>#REF!</v>
      </c>
      <c r="D71" s="65" t="e">
        <f t="shared" si="13"/>
        <v>#REF!</v>
      </c>
      <c r="E71" s="65" t="e">
        <f t="shared" si="13"/>
        <v>#REF!</v>
      </c>
      <c r="F71" s="65" t="e">
        <f t="shared" si="13"/>
        <v>#REF!</v>
      </c>
      <c r="G71" s="65" t="e">
        <f t="shared" si="13"/>
        <v>#REF!</v>
      </c>
      <c r="H71" s="65" t="e">
        <f t="shared" si="13"/>
        <v>#REF!</v>
      </c>
      <c r="I71" s="65" t="e">
        <f t="shared" si="13"/>
        <v>#REF!</v>
      </c>
      <c r="J71" s="65" t="e">
        <f t="shared" si="13"/>
        <v>#REF!</v>
      </c>
      <c r="K71" s="65" t="e">
        <f t="shared" si="13"/>
        <v>#REF!</v>
      </c>
      <c r="L71" s="65" t="e">
        <f t="shared" si="13"/>
        <v>#REF!</v>
      </c>
      <c r="M71" s="65" t="e">
        <f t="shared" si="13"/>
        <v>#REF!</v>
      </c>
      <c r="N71" s="65" t="e">
        <f t="shared" si="13"/>
        <v>#REF!</v>
      </c>
      <c r="O71" s="65" t="e">
        <f t="shared" si="13"/>
        <v>#REF!</v>
      </c>
      <c r="P71" s="66" t="e">
        <f t="shared" si="13"/>
        <v>#REF!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ht="12.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ht="12.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ht="12.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t="12.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ht="12.5" x14ac:dyDescent="0.25">
      <c r="A76" s="36"/>
      <c r="B76" s="36" t="str">
        <f>B2</f>
        <v>Badminton</v>
      </c>
      <c r="C76" s="67" t="e">
        <f>B71</f>
        <v>#REF!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2.5" x14ac:dyDescent="0.25">
      <c r="A77" s="36"/>
      <c r="B77" s="36" t="str">
        <f>C2</f>
        <v>Basket</v>
      </c>
      <c r="C77" s="67" t="e">
        <f>C71</f>
        <v>#REF!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ht="12.5" x14ac:dyDescent="0.25">
      <c r="A78" s="36"/>
      <c r="B78" s="36" t="str">
        <f>D2</f>
        <v>Cheerleading</v>
      </c>
      <c r="C78" s="67" t="e">
        <f>D71</f>
        <v>#REF!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ht="12.5" x14ac:dyDescent="0.25">
      <c r="A79" s="36"/>
      <c r="B79" s="36" t="str">
        <f>E2</f>
        <v>Dans</v>
      </c>
      <c r="C79" s="67" t="e">
        <f>E71</f>
        <v>#REF!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t="12.5" x14ac:dyDescent="0.25">
      <c r="A80" s="36"/>
      <c r="B80" s="36" t="str">
        <f>F2</f>
        <v>Futsal</v>
      </c>
      <c r="C80" s="67" t="e">
        <f>F71</f>
        <v>#REF!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t="12.5" x14ac:dyDescent="0.25">
      <c r="A81" s="36"/>
      <c r="B81" s="36" t="str">
        <f>G2</f>
        <v>Gym og turn</v>
      </c>
      <c r="C81" s="67" t="e">
        <f>G71</f>
        <v>#REF!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2.5" x14ac:dyDescent="0.25">
      <c r="A82" s="36"/>
      <c r="B82" s="36" t="str">
        <f>H2</f>
        <v>Hockey</v>
      </c>
      <c r="C82" s="67" t="e">
        <f>H71</f>
        <v>#REF!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ht="12.5" x14ac:dyDescent="0.25">
      <c r="A83" s="36"/>
      <c r="B83" s="36" t="str">
        <f>I2</f>
        <v>Håndball</v>
      </c>
      <c r="C83" s="67" t="e">
        <f>I71</f>
        <v>#REF!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t="12.5" x14ac:dyDescent="0.25">
      <c r="A84" s="36"/>
      <c r="B84" s="36" t="str">
        <f>J2</f>
        <v>Innebandy</v>
      </c>
      <c r="C84" s="67" t="e">
        <f>J71</f>
        <v>#REF!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t="12.5" x14ac:dyDescent="0.25">
      <c r="A85" s="36"/>
      <c r="B85" s="36" t="str">
        <f>K2</f>
        <v>Roller Derby</v>
      </c>
      <c r="C85" s="67" t="e">
        <f>K71</f>
        <v>#REF!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ht="12.5" x14ac:dyDescent="0.25">
      <c r="A86" s="36"/>
      <c r="B86" s="36" t="str">
        <f>L2</f>
        <v>Ultimate Frisbee</v>
      </c>
      <c r="C86" s="67" t="e">
        <f>L71</f>
        <v>#REF!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t="12.5" x14ac:dyDescent="0.25">
      <c r="A87" s="36"/>
      <c r="B87" s="36" t="str">
        <f>M2</f>
        <v>Volleyball</v>
      </c>
      <c r="C87" s="67" t="e">
        <f>M71</f>
        <v>#REF!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t="12.5" x14ac:dyDescent="0.25">
      <c r="A88" s="36"/>
      <c r="B88" s="36" t="str">
        <f>N2</f>
        <v>Paraidrett</v>
      </c>
      <c r="C88" s="67" t="e">
        <f>N71</f>
        <v>#REF!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ht="12.5" x14ac:dyDescent="0.25">
      <c r="A89" s="36"/>
      <c r="B89" s="36" t="str">
        <f>O2</f>
        <v>Annet - inkl.</v>
      </c>
      <c r="C89" s="67" t="e">
        <f>O71</f>
        <v>#REF!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ht="12.5" x14ac:dyDescent="0.25">
      <c r="A90" s="36"/>
      <c r="B90" s="36" t="s">
        <v>16</v>
      </c>
      <c r="C90" s="67" t="e">
        <f>P71</f>
        <v>#REF!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ht="12.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ht="12.5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ht="12.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ht="12.5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t="12.5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ht="12.5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ht="12.5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12.5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ht="12.5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12.5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t="12.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12.5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ht="12.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ht="12.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ht="12.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ht="12.5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ht="12.5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t="12.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ht="12.5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ht="12.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t="12.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ht="12.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2.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ht="12.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t="12.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ht="12.5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ht="12.5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ht="12.5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ht="12.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2.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2.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2.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2.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t="12.5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ht="12.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ht="12.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t="12.5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ht="12.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ht="12.5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2.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2.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2.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12.5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ht="12.5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ht="12.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ht="12.5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ht="12.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ht="12.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ht="12.5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ht="12.5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2.5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2.5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2.5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ht="12.5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2.5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ht="12.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2.5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2.5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2.5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2.5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2.5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2.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2.5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2.5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2.5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2.5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2.5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2.5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2.5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2.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 ht="12.5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 ht="12.5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 ht="12.5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 ht="12.5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 ht="12.5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 ht="12.5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 ht="12.5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 ht="12.5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 ht="12.5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 ht="12.5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 ht="12.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 ht="12.5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 ht="12.5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 ht="12.5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 ht="12.5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 ht="12.5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ht="12.5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2.5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ht="12.5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 ht="12.5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 ht="12.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 ht="12.5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 ht="12.5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 ht="12.5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 ht="12.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 ht="12.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 ht="12.5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 ht="12.5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 ht="12.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 ht="12.5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 ht="12.5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 ht="12.5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2.5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2.5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2.5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2.5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2.5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2.5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2.5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2.5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2.5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2.5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2.5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2.5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2.5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2.5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2.5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2.5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2.5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2.5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2.5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2.5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2.5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2.5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ht="12.5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ht="12.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ht="12.5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ht="12.5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ht="12.5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ht="12.5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ht="12.5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ht="12.5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ht="12.5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ht="12.5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ht="12.5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ht="12.5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2.5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ht="12.5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ht="12.5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ht="12.5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ht="12.5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ht="12.5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ht="12.5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ht="12.5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ht="12.5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ht="12.5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ht="12.5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ht="12.5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ht="12.5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ht="12.5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ht="12.5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ht="12.5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ht="12.5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ht="12.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ht="12.5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ht="12.5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ht="12.5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ht="12.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ht="12.5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ht="12.5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ht="12.5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ht="12.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ht="12.5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ht="12.5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ht="12.5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ht="12.5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ht="12.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ht="12.5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ht="12.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ht="12.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ht="12.5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ht="12.5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ht="12.5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ht="12.5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ht="12.5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ht="12.5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ht="12.5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ht="12.5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ht="12.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ht="12.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ht="12.5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ht="12.5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ht="12.5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ht="12.5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ht="12.5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ht="12.5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2.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ht="12.5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ht="12.5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ht="12.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ht="12.5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ht="12.5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ht="12.5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ht="12.5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ht="12.5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ht="12.5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ht="12.5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ht="12.5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ht="12.5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ht="12.5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ht="12.5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ht="12.5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ht="12.5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ht="12.5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ht="12.5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ht="12.5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ht="12.5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ht="12.5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ht="12.5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ht="12.5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ht="12.5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ht="12.5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ht="12.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ht="12.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ht="12.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ht="12.5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ht="12.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ht="12.5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ht="12.5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ht="12.5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ht="12.5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ht="12.5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ht="12.5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ht="12.5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ht="12.5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ht="12.5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ht="12.5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ht="12.5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ht="12.5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ht="12.5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ht="12.5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ht="12.5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ht="12.5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ht="12.5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ht="12.5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ht="12.5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2.5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ht="12.5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ht="12.5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ht="12.5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ht="12.5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ht="12.5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ht="12.5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ht="12.5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ht="12.5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ht="12.5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ht="12.5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ht="12.5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ht="12.5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ht="12.5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ht="12.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ht="12.5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ht="12.5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ht="12.5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ht="12.5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ht="12.5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ht="12.5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ht="12.5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ht="12.5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12.5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ht="12.5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ht="12.5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ht="12.5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ht="12.5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ht="12.5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ht="12.5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ht="12.5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ht="12.5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ht="12.5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ht="12.5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ht="12.5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ht="12.5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ht="12.5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ht="12.5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ht="12.5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ht="12.5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ht="12.5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ht="12.5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ht="12.5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ht="12.5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ht="12.5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ht="12.5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ht="12.5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ht="12.5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ht="12.5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ht="12.5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2.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ht="12.5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ht="12.5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ht="12.5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ht="12.5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ht="12.5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ht="12.5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ht="12.5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ht="12.5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ht="12.5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ht="12.5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ht="12.5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ht="12.5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ht="12.5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ht="12.5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ht="12.5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ht="12.5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ht="12.5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ht="12.5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ht="12.5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ht="12.5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ht="12.5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ht="12.5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ht="12.5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ht="12.5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ht="12.5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ht="12.5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ht="12.5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ht="12.5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ht="12.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12.5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ht="12.5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ht="12.5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ht="12.5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ht="12.5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1:29" ht="12.5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1:29" ht="12.5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1:29" ht="12.5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1:29" ht="12.5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1:29" ht="12.5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1:29" ht="12.5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1:29" ht="12.5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1:29" ht="12.5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1:29" ht="12.5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1:29" ht="12.5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1:29" ht="12.5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1:29" ht="12.5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1:29" ht="12.5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1:29" ht="12.5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ht="12.5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2.5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1:29" ht="12.5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1:29" ht="12.5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ht="12.5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1:29" ht="12.5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1:29" ht="12.5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1:29" ht="12.5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1:29" ht="12.5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1:29" ht="12.5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1:29" ht="12.5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1:29" ht="12.5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1:29" ht="12.5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1:29" ht="12.5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1:29" ht="12.5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1:29" ht="12.5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1:29" ht="12.5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1:29" ht="12.5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1:29" ht="12.5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1:29" ht="12.5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1:29" ht="12.5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1:29" ht="12.5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1:29" ht="12.5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1:29" ht="12.5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1:29" ht="12.5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1:29" ht="12.5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1:29" ht="12.5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1:29" ht="12.5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1:29" ht="12.5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1:29" ht="12.5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1:29" ht="12.5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1:29" ht="12.5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1:29" ht="12.5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1:29" ht="12.5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1:29" ht="12.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1:29" ht="12.5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1:29" ht="12.5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1:29" ht="12.5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1:29" ht="12.5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1:29" ht="12.5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1:29" ht="12.5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1:29" ht="12.5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1:29" ht="12.5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1:29" ht="12.5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1:29" ht="12.5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1:29" ht="12.5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1:29" ht="12.5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1:29" ht="12.5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1:29" ht="12.5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1:29" ht="12.5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ht="12.5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2.5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1:29" ht="12.5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1:29" ht="12.5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ht="12.5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1:29" ht="12.5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1:29" ht="12.5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1:29" ht="12.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1:29" ht="12.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1:29" ht="12.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1:29" ht="12.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1:29" ht="12.5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1:29" ht="12.5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1:29" ht="12.5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1:29" ht="12.5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1:29" ht="12.5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1:29" ht="12.5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1:29" ht="12.5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1:29" ht="12.5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1:29" ht="12.5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1:29" ht="12.5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1:29" ht="12.5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1:29" ht="12.5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1:29" ht="12.5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1:29" ht="12.5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1:29" ht="12.5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1:29" ht="12.5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1:29" ht="12.5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1:29" ht="12.5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1:29" ht="12.5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1:29" ht="12.5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1:29" ht="12.5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1:29" ht="12.5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1:29" ht="12.5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1:29" ht="12.5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1:29" ht="12.5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1:29" ht="12.5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1:29" ht="12.5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1:29" ht="12.5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1:29" ht="12.5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1:29" ht="12.5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1:29" ht="12.5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1:29" ht="12.5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1:29" ht="12.5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1:29" ht="12.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1:29" ht="12.5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1:29" ht="12.5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1:29" ht="12.5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1:29" ht="12.5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1:29" ht="12.5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ht="12.5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2.5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1:29" ht="12.5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1:29" ht="12.5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1:29" ht="12.5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1:29" ht="12.5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1:29" ht="12.5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1:29" ht="12.5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1:29" ht="12.5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1:29" ht="12.5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1:29" ht="12.5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1:29" ht="12.5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1:29" ht="12.5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1:29" ht="12.5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1:29" ht="12.5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1:29" ht="12.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1:29" ht="12.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1:29" ht="12.5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1:29" ht="12.5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1:29" ht="12.5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1:29" ht="12.5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1:29" ht="12.5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1:29" ht="12.5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1:29" ht="12.5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1:29" ht="12.5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1:29" ht="12.5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1:29" ht="12.5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1:29" ht="12.5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1:29" ht="12.5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1:29" ht="12.5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1:29" ht="12.5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1:29" ht="12.5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1:29" ht="12.5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1:29" ht="12.5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1:29" ht="12.5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1:29" ht="12.5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1:29" ht="12.5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1:29" ht="12.5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1:29" ht="12.5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1:29" ht="12.5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1:29" ht="12.5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1:29" ht="12.5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1:29" ht="12.5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1:29" ht="12.5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1:29" ht="12.5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1:29" ht="12.5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1:29" ht="12.5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1:29" ht="12.5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1:29" ht="12.5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1:29" ht="12.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ht="12.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2.5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1:29" ht="12.5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1:29" ht="12.5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1:29" ht="12.5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1:29" ht="12.5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1:29" ht="12.5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1:29" ht="12.5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1:29" ht="12.5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1:29" ht="12.5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1:29" ht="12.5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1:29" ht="12.5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1:29" ht="12.5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1:29" ht="12.5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1:29" ht="12.5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1:29" ht="12.5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1:29" ht="12.5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1:29" ht="12.5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1:29" ht="12.5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1:29" ht="12.5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1:29" ht="12.5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1:29" ht="12.5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1:29" ht="12.5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1:29" ht="12.5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1:29" ht="12.5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1:29" ht="12.5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1:29" ht="12.5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1:29" ht="12.5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1:29" ht="12.5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1:29" ht="12.5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1:29" ht="12.5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1:29" ht="12.5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1:29" ht="12.5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1:29" ht="12.5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1:29" ht="12.5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1:29" ht="12.5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1:29" ht="12.5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1:29" ht="12.5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1:29" ht="12.5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1:29" ht="12.5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1:29" ht="12.5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1:29" ht="12.5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1:29" ht="12.5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1:29" ht="12.5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1:29" ht="12.5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1:29" ht="12.5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1:29" ht="12.5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1:29" ht="12.5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1:29" ht="12.5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1:29" ht="12.5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ht="12.5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2.5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1:29" ht="12.5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1:29" ht="12.5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1:29" ht="12.5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1:29" ht="12.5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1:29" ht="12.5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1:29" ht="12.5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1:29" ht="12.5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1:29" ht="12.5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1:29" ht="12.5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1:29" ht="12.5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1:29" ht="12.5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1:29" ht="12.5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1:29" ht="12.5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1:29" ht="12.5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1:29" ht="12.5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1:29" ht="12.5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1:29" ht="12.5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1:29" ht="12.5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1:29" ht="12.5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1:29" ht="12.5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1:29" ht="12.5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1:29" ht="12.5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1:29" ht="12.5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1:29" ht="12.5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1:29" ht="12.5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1:29" ht="12.5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1:29" ht="12.5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1:29" ht="12.5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1:29" ht="12.5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1:29" ht="12.5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1:29" ht="12.5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1:29" ht="12.5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1:29" ht="12.5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1:29" ht="12.5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1:29" ht="12.5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1:29" ht="12.5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1:29" ht="12.5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1:29" ht="12.5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1:29" ht="12.5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1:29" ht="12.5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1:29" ht="12.5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1:29" ht="12.5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1:29" ht="12.5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1:29" ht="12.5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1:29" ht="12.5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1:29" ht="12.5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1:29" ht="12.5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1:29" ht="12.5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ht="12.5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2.5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1:29" ht="12.5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1:29" ht="12.5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1:29" ht="12.5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1:29" ht="12.5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1:29" ht="12.5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1:29" ht="12.5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1:29" ht="12.5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1:29" ht="12.5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1:29" ht="12.5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1:29" ht="12.5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1:29" ht="12.5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1:29" ht="12.5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1:29" ht="12.5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1:29" ht="12.5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1:29" ht="12.5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1:29" ht="12.5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1:29" ht="12.5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1:29" ht="12.5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1:29" ht="12.5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1:29" ht="12.5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1:29" ht="12.5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1:29" ht="12.5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1:29" ht="12.5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1:29" ht="12.5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1:29" ht="12.5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1:29" ht="12.5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1:29" ht="12.5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1:29" ht="12.5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1:29" ht="12.5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1:29" ht="12.5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1:29" ht="12.5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1:29" ht="12.5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1:29" ht="12.5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1:29" ht="12.5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1:29" ht="12.5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1:29" ht="12.5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1:29" ht="12.5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1:29" ht="12.5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1:29" ht="12.5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1:29" ht="12.5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1:29" ht="12.5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1:29" ht="12.5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1:29" ht="12.5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1:29" ht="12.5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1:29" ht="12.5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1:29" ht="12.5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1:29" ht="12.5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1:29" ht="12.5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ht="12.5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2.5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1:29" ht="12.5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1:29" ht="12.5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1:29" ht="12.5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1:29" ht="12.5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1:29" ht="12.5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1:29" ht="12.5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1:29" ht="12.5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1:29" ht="12.5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1:29" ht="12.5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1:29" ht="12.5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1:29" ht="12.5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1:29" ht="12.5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1:29" ht="12.5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1:29" ht="12.5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1:29" ht="12.5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1:29" ht="12.5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1:29" ht="12.5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1:29" ht="12.5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1:29" ht="12.5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1:29" ht="12.5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1:29" ht="12.5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1:29" ht="12.5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1:29" ht="12.5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1:29" ht="12.5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1:29" ht="12.5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1:29" ht="12.5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1:29" ht="12.5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1:29" ht="12.5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1:29" ht="12.5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1:29" ht="12.5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1:29" ht="12.5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1:29" ht="12.5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1:29" ht="12.5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1:29" ht="12.5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1:29" ht="12.5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1:29" ht="12.5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1:29" ht="12.5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1:29" ht="12.5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1:29" ht="12.5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1:29" ht="12.5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1:29" ht="12.5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1:29" ht="12.5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1:29" ht="12.5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1:29" ht="12.5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1:29" ht="12.5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1:29" ht="12.5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1:29" ht="12.5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1:29" ht="12.5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ht="12.5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2.5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1:29" ht="12.5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1:29" ht="12.5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1:29" ht="12.5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1:29" ht="12.5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1:29" ht="12.5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1:29" ht="12.5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1:29" ht="12.5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1:29" ht="12.5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1:29" ht="12.5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1:29" ht="12.5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1:29" ht="12.5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1:29" ht="12.5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1:29" ht="12.5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1:29" ht="12.5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1:29" ht="12.5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1:29" ht="12.5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1:29" ht="12.5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1:29" ht="12.5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1:29" ht="12.5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1:29" ht="12.5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1:29" ht="12.5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1:29" ht="12.5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1:29" ht="12.5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1:29" ht="12.5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1:29" ht="12.5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1:29" ht="12.5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1:29" ht="12.5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1:29" ht="12.5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1:29" ht="12.5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1:29" ht="12.5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1:29" ht="12.5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1:29" ht="12.5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1:29" ht="12.5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1:29" ht="12.5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1:29" ht="12.5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1:29" ht="12.5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1:29" ht="12.5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1:29" ht="12.5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1:29" ht="12.5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1:29" ht="12.5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1:29" ht="12.5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1:29" ht="12.5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1:29" ht="12.5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1:29" ht="12.5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1:29" ht="12.5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1:29" ht="12.5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1:29" ht="12.5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1:29" ht="12.5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1:29" ht="12.5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1:29" ht="12.5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1:29" ht="12.5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1:29" ht="12.5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1:29" ht="12.5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1:29" ht="12.5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1:29" ht="12.5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1:29" ht="12.5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1:29" ht="12.5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1:29" ht="12.5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1:29" ht="12.5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1:29" ht="12.5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1:29" ht="12.5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1:29" ht="12.5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1:29" ht="12.5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1:29" ht="12.5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1:29" ht="12.5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1:29" ht="12.5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1:29" ht="12.5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1:29" ht="12.5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1:29" ht="12.5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1:29" ht="12.5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1:29" ht="12.5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1:29" ht="12.5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1:29" ht="12.5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1:29" ht="12.5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1:29" ht="12.5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1:29" ht="12.5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1:29" ht="12.5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1:29" ht="12.5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1:29" ht="12.5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1:29" ht="12.5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1:29" ht="12.5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1:29" ht="12.5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1:29" ht="12.5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1:29" ht="12.5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1:29" ht="12.5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1:29" ht="12.5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1:29" ht="12.5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1:29" ht="12.5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1:29" ht="12.5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1:29" ht="12.5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1:29" ht="12.5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1:29" ht="12.5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1:29" ht="12.5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1:29" ht="12.5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1:29" ht="12.5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1:29" ht="12.5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1:29" ht="12.5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1:29" ht="12.5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1:29" ht="12.5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1:29" ht="12.5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1:29" ht="12.5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1:29" ht="12.5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1:29" ht="12.5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1:29" ht="12.5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1:29" ht="12.5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1:29" ht="12.5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1:29" ht="12.5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1:29" ht="12.5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1:29" ht="12.5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1:29" ht="12.5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1:29" ht="12.5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1:29" ht="12.5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1:29" ht="12.5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1:29" ht="12.5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1:29" ht="12.5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1:29" ht="12.5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1:29" ht="12.5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1:29" ht="12.5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1:29" ht="12.5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1:29" ht="12.5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1:29" ht="12.5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1:29" ht="12.5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1:29" ht="12.5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1:29" ht="12.5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1:29" ht="12.5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1:29" ht="12.5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1:29" ht="12.5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1:29" ht="12.5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1:29" ht="12.5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1:29" ht="12.5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1:29" ht="12.5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1:29" ht="12.5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1:29" ht="12.5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1:29" ht="12.5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1:29" ht="12.5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1:29" ht="12.5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1:29" ht="12.5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1:29" ht="12.5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1:29" ht="12.5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1:29" ht="12.5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1:29" ht="12.5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1:29" ht="12.5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1:29" ht="12.5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1:29" ht="12.5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1:29" ht="12.5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1:29" ht="12.5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1:29" ht="12.5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1:29" ht="12.5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1:29" ht="12.5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1:29" ht="12.5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1:29" ht="12.5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1:29" ht="12.5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1:29" ht="12.5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1:29" ht="12.5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1:29" ht="12.5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1:29" ht="12.5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1:29" ht="12.5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1:29" ht="12.5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1:29" ht="12.5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1:29" ht="12.5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1:29" ht="12.5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1:29" ht="12.5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1:29" ht="12.5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1:29" ht="12.5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1:29" ht="12.5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1:29" ht="12.5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1:29" ht="12.5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1:29" ht="12.5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1:29" ht="12.5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1:29" ht="12.5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1:29" ht="12.5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1:29" ht="12.5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1:29" ht="12.5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1:29" ht="12.5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1:29" ht="12.5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1:29" ht="12.5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1:29" ht="12.5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1:29" ht="12.5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1:29" ht="12.5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1:29" ht="12.5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1:29" ht="12.5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1:29" ht="12.5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1:29" ht="12.5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1:29" ht="12.5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1:29" ht="12.5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1:29" ht="12.5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1:29" ht="12.5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1:29" ht="12.5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1:29" ht="12.5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1:29" ht="12.5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1:29" ht="12.5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1:29" ht="12.5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1:29" ht="12.5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1:29" ht="12.5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1:29" ht="12.5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1:29" ht="12.5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1:29" ht="12.5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1:29" ht="12.5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1:29" ht="12.5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1:29" ht="12.5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1:29" ht="12.5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1:29" ht="12.5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1:29" ht="12.5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1:29" ht="12.5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1:29" ht="12.5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1:29" ht="12.5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1:29" ht="12.5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1:29" ht="12.5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1:29" ht="12.5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1:29" ht="12.5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1:29" ht="12.5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1:29" ht="12.5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1:29" ht="12.5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1:29" ht="12.5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1:29" ht="12.5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1:29" ht="12.5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1:29" ht="12.5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1:29" ht="12.5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1:29" ht="12.5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1:29" ht="12.5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1:29" ht="12.5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1:29" ht="12.5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1:29" ht="12.5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  <row r="1001" spans="1:29" ht="12.5" x14ac:dyDescent="0.25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</row>
    <row r="1002" spans="1:29" ht="12.5" x14ac:dyDescent="0.25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</row>
    <row r="1003" spans="1:29" ht="12.5" x14ac:dyDescent="0.25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</row>
    <row r="1004" spans="1:29" ht="12.5" x14ac:dyDescent="0.25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</row>
    <row r="1005" spans="1:29" ht="12.5" x14ac:dyDescent="0.2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</row>
    <row r="1006" spans="1:29" ht="12.5" x14ac:dyDescent="0.25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</row>
    <row r="1007" spans="1:29" ht="12.5" x14ac:dyDescent="0.25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</row>
    <row r="1008" spans="1:29" ht="12.5" x14ac:dyDescent="0.25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</row>
    <row r="1009" spans="1:29" ht="12.5" x14ac:dyDescent="0.25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</row>
    <row r="1010" spans="1:29" ht="12.5" x14ac:dyDescent="0.25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</row>
    <row r="1011" spans="1:29" ht="12.5" x14ac:dyDescent="0.25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</row>
    <row r="1012" spans="1:29" ht="12.5" x14ac:dyDescent="0.25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</row>
    <row r="1013" spans="1:29" ht="12.5" x14ac:dyDescent="0.25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</row>
    <row r="1014" spans="1:29" ht="12.5" x14ac:dyDescent="0.25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</row>
    <row r="1015" spans="1:29" ht="12.5" x14ac:dyDescent="0.25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</row>
    <row r="1016" spans="1:29" ht="12.5" x14ac:dyDescent="0.25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</row>
  </sheetData>
  <conditionalFormatting sqref="N2">
    <cfRule type="containsText" dxfId="72" priority="1" operator="containsText" text="Andre tiltak">
      <formula>NOT(ISERROR(SEARCH(("Andre tiltak"),(N2))))</formula>
    </cfRule>
  </conditionalFormatting>
  <conditionalFormatting sqref="N2">
    <cfRule type="containsText" dxfId="71" priority="2" operator="containsText" text="Badminton">
      <formula>NOT(ISERROR(SEARCH(("Badminton"),(N2))))</formula>
    </cfRule>
  </conditionalFormatting>
  <conditionalFormatting sqref="N2">
    <cfRule type="containsText" dxfId="70" priority="3" operator="containsText" text="Basket">
      <formula>NOT(ISERROR(SEARCH(("Basket"),(N2))))</formula>
    </cfRule>
  </conditionalFormatting>
  <conditionalFormatting sqref="N2">
    <cfRule type="containsText" dxfId="69" priority="4" operator="containsText" text="Cheerleading">
      <formula>NOT(ISERROR(SEARCH(("Cheerleading"),(N2))))</formula>
    </cfRule>
  </conditionalFormatting>
  <conditionalFormatting sqref="N2">
    <cfRule type="containsText" dxfId="68" priority="5" operator="containsText" text="Futsal">
      <formula>NOT(ISERROR(SEARCH(("Futsal"),(N2))))</formula>
    </cfRule>
  </conditionalFormatting>
  <conditionalFormatting sqref="N2">
    <cfRule type="containsText" dxfId="67" priority="6" operator="containsText" text="Gym og turn">
      <formula>NOT(ISERROR(SEARCH(("Gym og turn"),(N2))))</formula>
    </cfRule>
  </conditionalFormatting>
  <conditionalFormatting sqref="N2">
    <cfRule type="containsText" dxfId="66" priority="7" operator="containsText" text="Hockey">
      <formula>NOT(ISERROR(SEARCH(("Hockey"),(N2))))</formula>
    </cfRule>
  </conditionalFormatting>
  <conditionalFormatting sqref="N2">
    <cfRule type="containsText" dxfId="65" priority="8" operator="containsText" text="Håndball">
      <formula>NOT(ISERROR(SEARCH(("Håndball"),(N2))))</formula>
    </cfRule>
  </conditionalFormatting>
  <conditionalFormatting sqref="N2">
    <cfRule type="containsText" dxfId="64" priority="9" operator="containsText" text="Innebandy">
      <formula>NOT(ISERROR(SEARCH(("Innebandy"),(N2))))</formula>
    </cfRule>
  </conditionalFormatting>
  <conditionalFormatting sqref="N2">
    <cfRule type="containsText" dxfId="63" priority="10" operator="containsText" text="Roller Derby">
      <formula>NOT(ISERROR(SEARCH(("Roller Derby"),(N2))))</formula>
    </cfRule>
  </conditionalFormatting>
  <conditionalFormatting sqref="N2">
    <cfRule type="containsText" dxfId="62" priority="11" operator="containsText" text="Volleyball">
      <formula>NOT(ISERROR(SEARCH(("Volleyball"),(N2))))</formula>
    </cfRule>
  </conditionalFormatting>
  <conditionalFormatting sqref="N2">
    <cfRule type="containsText" dxfId="61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AC1016"/>
  <sheetViews>
    <sheetView workbookViewId="0"/>
  </sheetViews>
  <sheetFormatPr baseColWidth="10" defaultColWidth="14.453125" defaultRowHeight="15.75" customHeight="1" x14ac:dyDescent="0.25"/>
  <cols>
    <col min="1" max="1" width="19.54296875" customWidth="1"/>
  </cols>
  <sheetData>
    <row r="1" spans="1:29" ht="15.75" customHeight="1" x14ac:dyDescent="0.4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5.75" customHeight="1" x14ac:dyDescent="0.3">
      <c r="A2" s="36"/>
      <c r="B2" s="40" t="s">
        <v>1</v>
      </c>
      <c r="C2" s="41" t="s">
        <v>2</v>
      </c>
      <c r="D2" s="42" t="s">
        <v>3</v>
      </c>
      <c r="E2" s="43" t="s">
        <v>5</v>
      </c>
      <c r="F2" s="44" t="s">
        <v>4</v>
      </c>
      <c r="G2" s="45" t="s">
        <v>8</v>
      </c>
      <c r="H2" s="46" t="s">
        <v>6</v>
      </c>
      <c r="I2" s="47" t="s">
        <v>7</v>
      </c>
      <c r="J2" s="48" t="s">
        <v>9</v>
      </c>
      <c r="K2" s="49" t="s">
        <v>11</v>
      </c>
      <c r="L2" s="50" t="s">
        <v>12</v>
      </c>
      <c r="M2" s="51" t="s">
        <v>10</v>
      </c>
      <c r="N2" s="15" t="s">
        <v>13</v>
      </c>
      <c r="O2" s="52" t="s">
        <v>15</v>
      </c>
      <c r="P2" s="53" t="s">
        <v>80</v>
      </c>
      <c r="Q2" s="53" t="s">
        <v>17</v>
      </c>
      <c r="R2" s="53" t="s">
        <v>99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5.5" x14ac:dyDescent="0.35">
      <c r="A3" s="54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55"/>
      <c r="P3" s="5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5.75" customHeight="1" x14ac:dyDescent="0.25">
      <c r="A4" s="36" t="s">
        <v>20</v>
      </c>
      <c r="B4" s="20" t="e">
        <f>#REF!</f>
        <v>#REF!</v>
      </c>
      <c r="C4" s="20" t="e">
        <f>#REF!</f>
        <v>#REF!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H4" s="20" t="e">
        <f>#REF!</f>
        <v>#REF!</v>
      </c>
      <c r="I4" s="20" t="e">
        <f>#REF!</f>
        <v>#REF!</v>
      </c>
      <c r="J4" s="20" t="e">
        <f>#REF!</f>
        <v>#REF!</v>
      </c>
      <c r="K4" s="20" t="e">
        <f>#REF!</f>
        <v>#REF!</v>
      </c>
      <c r="L4" s="20" t="e">
        <f>#REF!</f>
        <v>#REF!</v>
      </c>
      <c r="M4" s="20" t="e">
        <f>#REF!</f>
        <v>#REF!</v>
      </c>
      <c r="N4" s="20" t="e">
        <f>#REF!</f>
        <v>#REF!</v>
      </c>
      <c r="O4" s="56" t="e">
        <f>#REF!</f>
        <v>#REF!</v>
      </c>
      <c r="P4" s="56" t="e">
        <f t="shared" ref="P4:P16" si="0">SUM(B4:O4)</f>
        <v>#REF!</v>
      </c>
      <c r="Q4" s="20" t="e">
        <f t="shared" ref="Q4:Q7" si="1">IF(P4&gt;16,P4,16)</f>
        <v>#REF!</v>
      </c>
      <c r="R4" s="20">
        <v>21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15.75" customHeight="1" x14ac:dyDescent="0.25">
      <c r="A5" s="36" t="s">
        <v>21</v>
      </c>
      <c r="B5" s="20" t="e">
        <f>#REF!</f>
        <v>#REF!</v>
      </c>
      <c r="C5" s="20" t="e">
        <f>#REF!</f>
        <v>#REF!</v>
      </c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H5" s="20" t="e">
        <f>#REF!</f>
        <v>#REF!</v>
      </c>
      <c r="I5" s="20" t="e">
        <f>#REF!</f>
        <v>#REF!</v>
      </c>
      <c r="J5" s="20" t="e">
        <f>#REF!</f>
        <v>#REF!</v>
      </c>
      <c r="K5" s="20" t="e">
        <f>#REF!</f>
        <v>#REF!</v>
      </c>
      <c r="L5" s="20" t="e">
        <f>#REF!</f>
        <v>#REF!</v>
      </c>
      <c r="M5" s="20" t="e">
        <f>#REF!</f>
        <v>#REF!</v>
      </c>
      <c r="N5" s="20" t="e">
        <f>#REF!</f>
        <v>#REF!</v>
      </c>
      <c r="O5" s="56" t="e">
        <f>#REF!</f>
        <v>#REF!</v>
      </c>
      <c r="P5" s="56" t="e">
        <f t="shared" si="0"/>
        <v>#REF!</v>
      </c>
      <c r="Q5" s="20" t="e">
        <f t="shared" si="1"/>
        <v>#REF!</v>
      </c>
      <c r="R5" s="20" t="e">
        <f t="shared" ref="R5:R9" si="2">P5*2</f>
        <v>#REF!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5.75" customHeight="1" x14ac:dyDescent="0.25">
      <c r="A6" s="36" t="s">
        <v>22</v>
      </c>
      <c r="B6" s="20" t="e">
        <f>#REF!</f>
        <v>#REF!</v>
      </c>
      <c r="C6" s="20" t="e">
        <f>#REF!</f>
        <v>#REF!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H6" s="20" t="e">
        <f>#REF!</f>
        <v>#REF!</v>
      </c>
      <c r="I6" s="20" t="e">
        <f>#REF!</f>
        <v>#REF!</v>
      </c>
      <c r="J6" s="20" t="e">
        <f>#REF!</f>
        <v>#REF!</v>
      </c>
      <c r="K6" s="20" t="e">
        <f>#REF!</f>
        <v>#REF!</v>
      </c>
      <c r="L6" s="20" t="e">
        <f>#REF!</f>
        <v>#REF!</v>
      </c>
      <c r="M6" s="20" t="e">
        <f>#REF!</f>
        <v>#REF!</v>
      </c>
      <c r="N6" s="20" t="e">
        <f>#REF!</f>
        <v>#REF!</v>
      </c>
      <c r="O6" s="56" t="e">
        <f>#REF!</f>
        <v>#REF!</v>
      </c>
      <c r="P6" s="56" t="e">
        <f t="shared" si="0"/>
        <v>#REF!</v>
      </c>
      <c r="Q6" s="20" t="e">
        <f t="shared" si="1"/>
        <v>#REF!</v>
      </c>
      <c r="R6" s="20" t="e">
        <f t="shared" si="2"/>
        <v>#REF!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15.75" customHeight="1" x14ac:dyDescent="0.25">
      <c r="A7" s="36" t="s">
        <v>23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H7" s="20" t="e">
        <f>#REF!</f>
        <v>#REF!</v>
      </c>
      <c r="I7" s="20" t="e">
        <f>#REF!</f>
        <v>#REF!</v>
      </c>
      <c r="J7" s="20" t="e">
        <f>#REF!</f>
        <v>#REF!</v>
      </c>
      <c r="K7" s="20" t="e">
        <f>#REF!</f>
        <v>#REF!</v>
      </c>
      <c r="L7" s="20" t="e">
        <f>#REF!</f>
        <v>#REF!</v>
      </c>
      <c r="M7" s="20" t="e">
        <f>#REF!</f>
        <v>#REF!</v>
      </c>
      <c r="N7" s="20" t="e">
        <f>#REF!</f>
        <v>#REF!</v>
      </c>
      <c r="O7" s="56" t="e">
        <f>#REF!</f>
        <v>#REF!</v>
      </c>
      <c r="P7" s="56" t="e">
        <f t="shared" si="0"/>
        <v>#REF!</v>
      </c>
      <c r="Q7" s="20" t="e">
        <f t="shared" si="1"/>
        <v>#REF!</v>
      </c>
      <c r="R7" s="20" t="e">
        <f t="shared" si="2"/>
        <v>#REF!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5.75" customHeight="1" x14ac:dyDescent="0.25">
      <c r="A8" s="36" t="s">
        <v>24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H8" s="20" t="e">
        <f>#REF!</f>
        <v>#REF!</v>
      </c>
      <c r="I8" s="20" t="e">
        <f>#REF!</f>
        <v>#REF!</v>
      </c>
      <c r="J8" s="20" t="e">
        <f>#REF!</f>
        <v>#REF!</v>
      </c>
      <c r="K8" s="20" t="e">
        <f>#REF!</f>
        <v>#REF!</v>
      </c>
      <c r="L8" s="20" t="e">
        <f>#REF!</f>
        <v>#REF!</v>
      </c>
      <c r="M8" s="20" t="e">
        <f>#REF!</f>
        <v>#REF!</v>
      </c>
      <c r="N8" s="20" t="e">
        <f>#REF!</f>
        <v>#REF!</v>
      </c>
      <c r="O8" s="56" t="e">
        <f>#REF!</f>
        <v>#REF!</v>
      </c>
      <c r="P8" s="56" t="e">
        <f t="shared" si="0"/>
        <v>#REF!</v>
      </c>
      <c r="Q8" s="20" t="e">
        <f>IF(P8&gt;10,P8,10)</f>
        <v>#REF!</v>
      </c>
      <c r="R8" s="20" t="e">
        <f t="shared" si="2"/>
        <v>#REF!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ht="15.75" customHeight="1" x14ac:dyDescent="0.25">
      <c r="A9" s="36" t="s">
        <v>25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H9" s="20" t="e">
        <f>#REF!</f>
        <v>#REF!</v>
      </c>
      <c r="I9" s="20" t="e">
        <f>#REF!</f>
        <v>#REF!</v>
      </c>
      <c r="J9" s="20" t="e">
        <f>#REF!</f>
        <v>#REF!</v>
      </c>
      <c r="K9" s="20" t="e">
        <f>#REF!</f>
        <v>#REF!</v>
      </c>
      <c r="L9" s="20" t="e">
        <f>#REF!</f>
        <v>#REF!</v>
      </c>
      <c r="M9" s="20" t="e">
        <f>#REF!</f>
        <v>#REF!</v>
      </c>
      <c r="N9" s="20" t="e">
        <f>#REF!</f>
        <v>#REF!</v>
      </c>
      <c r="O9" s="56" t="e">
        <f>#REF!</f>
        <v>#REF!</v>
      </c>
      <c r="P9" s="56" t="e">
        <f t="shared" si="0"/>
        <v>#REF!</v>
      </c>
      <c r="Q9" s="20" t="e">
        <f>IF(P9&gt;16,P9,16)</f>
        <v>#REF!</v>
      </c>
      <c r="R9" s="20" t="e">
        <f t="shared" si="2"/>
        <v>#REF!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5.75" customHeight="1" x14ac:dyDescent="0.25">
      <c r="A10" s="36" t="s">
        <v>26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H10" s="20" t="e">
        <f>#REF!</f>
        <v>#REF!</v>
      </c>
      <c r="I10" s="20" t="e">
        <f>#REF!</f>
        <v>#REF!</v>
      </c>
      <c r="J10" s="20" t="e">
        <f>#REF!</f>
        <v>#REF!</v>
      </c>
      <c r="K10" s="20" t="e">
        <f>#REF!</f>
        <v>#REF!</v>
      </c>
      <c r="L10" s="20" t="e">
        <f>#REF!</f>
        <v>#REF!</v>
      </c>
      <c r="M10" s="20" t="e">
        <f>#REF!</f>
        <v>#REF!</v>
      </c>
      <c r="N10" s="20" t="e">
        <f>#REF!</f>
        <v>#REF!</v>
      </c>
      <c r="O10" s="56" t="e">
        <f>#REF!</f>
        <v>#REF!</v>
      </c>
      <c r="P10" s="56" t="e">
        <f t="shared" si="0"/>
        <v>#REF!</v>
      </c>
      <c r="Q10" s="20" t="e">
        <f>IF(P10&gt;9.25,P10,8)</f>
        <v>#REF!</v>
      </c>
      <c r="R10" s="20">
        <v>17.5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5.75" customHeight="1" x14ac:dyDescent="0.25">
      <c r="A11" s="36" t="s">
        <v>27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H11" s="20" t="e">
        <f>#REF!</f>
        <v>#REF!</v>
      </c>
      <c r="I11" s="20" t="e">
        <f>#REF!</f>
        <v>#REF!</v>
      </c>
      <c r="J11" s="20" t="e">
        <f>#REF!</f>
        <v>#REF!</v>
      </c>
      <c r="K11" s="20" t="e">
        <f>#REF!</f>
        <v>#REF!</v>
      </c>
      <c r="L11" s="20" t="e">
        <f>#REF!</f>
        <v>#REF!</v>
      </c>
      <c r="M11" s="20" t="e">
        <f>#REF!</f>
        <v>#REF!</v>
      </c>
      <c r="N11" s="20" t="e">
        <f>#REF!</f>
        <v>#REF!</v>
      </c>
      <c r="O11" s="56" t="e">
        <f>#REF!</f>
        <v>#REF!</v>
      </c>
      <c r="P11" s="56" t="e">
        <f t="shared" si="0"/>
        <v>#REF!</v>
      </c>
      <c r="Q11" s="20" t="e">
        <f>IF(P11&gt;16,P11,16)</f>
        <v>#REF!</v>
      </c>
      <c r="R11" s="20" t="e">
        <f>P11</f>
        <v>#REF!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5.75" customHeight="1" x14ac:dyDescent="0.25">
      <c r="A12" s="36" t="s">
        <v>28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H12" s="20" t="e">
        <f>#REF!</f>
        <v>#REF!</v>
      </c>
      <c r="I12" s="20" t="e">
        <f>#REF!</f>
        <v>#REF!</v>
      </c>
      <c r="J12" s="20" t="e">
        <f>#REF!</f>
        <v>#REF!</v>
      </c>
      <c r="K12" s="20" t="e">
        <f>#REF!</f>
        <v>#REF!</v>
      </c>
      <c r="L12" s="20" t="e">
        <f>#REF!</f>
        <v>#REF!</v>
      </c>
      <c r="M12" s="20" t="e">
        <f>#REF!</f>
        <v>#REF!</v>
      </c>
      <c r="N12" s="20" t="e">
        <f>#REF!</f>
        <v>#REF!</v>
      </c>
      <c r="O12" s="56" t="e">
        <f>#REF!</f>
        <v>#REF!</v>
      </c>
      <c r="P12" s="56" t="e">
        <f t="shared" si="0"/>
        <v>#REF!</v>
      </c>
      <c r="Q12" s="20" t="e">
        <f t="shared" ref="Q12:Q14" si="3">IF(P12&gt;10,P12,10)</f>
        <v>#REF!</v>
      </c>
      <c r="R12" s="20" t="e">
        <f t="shared" ref="R12:R14" si="4">P12*2</f>
        <v>#REF!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ht="15.75" customHeight="1" x14ac:dyDescent="0.25">
      <c r="A13" s="57" t="s">
        <v>30</v>
      </c>
      <c r="B13" s="20" t="e">
        <f>Uranienborg!#REF!</f>
        <v>#REF!</v>
      </c>
      <c r="C13" s="20" t="e">
        <f>Uranienborg!#REF!</f>
        <v>#REF!</v>
      </c>
      <c r="D13" s="20" t="e">
        <f>Uranienborg!#REF!</f>
        <v>#REF!</v>
      </c>
      <c r="E13" s="20" t="e">
        <f>Uranienborg!#REF!</f>
        <v>#REF!</v>
      </c>
      <c r="F13" s="20" t="e">
        <f>Uranienborg!#REF!</f>
        <v>#REF!</v>
      </c>
      <c r="G13" s="20" t="e">
        <f>Uranienborg!#REF!</f>
        <v>#REF!</v>
      </c>
      <c r="H13" s="20" t="e">
        <f>Uranienborg!#REF!</f>
        <v>#REF!</v>
      </c>
      <c r="I13" s="20" t="e">
        <f>Uranienborg!#REF!</f>
        <v>#REF!</v>
      </c>
      <c r="J13" s="20" t="e">
        <f>Uranienborg!#REF!</f>
        <v>#REF!</v>
      </c>
      <c r="K13" s="20" t="e">
        <f>Uranienborg!#REF!</f>
        <v>#REF!</v>
      </c>
      <c r="L13" s="20" t="e">
        <f>Uranienborg!#REF!</f>
        <v>#REF!</v>
      </c>
      <c r="M13" s="20" t="e">
        <f>Uranienborg!#REF!</f>
        <v>#REF!</v>
      </c>
      <c r="N13" s="20" t="e">
        <f>Uranienborg!#REF!</f>
        <v>#REF!</v>
      </c>
      <c r="O13" s="56" t="e">
        <f>Uranienborg!#REF!</f>
        <v>#REF!</v>
      </c>
      <c r="P13" s="56" t="e">
        <f t="shared" si="0"/>
        <v>#REF!</v>
      </c>
      <c r="Q13" s="20" t="e">
        <f t="shared" si="3"/>
        <v>#REF!</v>
      </c>
      <c r="R13" s="20" t="e">
        <f t="shared" si="4"/>
        <v>#REF!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ht="15.75" customHeight="1" x14ac:dyDescent="0.25">
      <c r="A14" s="58" t="s">
        <v>31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H14" s="20" t="e">
        <f>#REF!</f>
        <v>#REF!</v>
      </c>
      <c r="I14" s="20" t="e">
        <f>#REF!</f>
        <v>#REF!</v>
      </c>
      <c r="J14" s="20" t="e">
        <f>#REF!</f>
        <v>#REF!</v>
      </c>
      <c r="K14" s="20" t="e">
        <f>#REF!</f>
        <v>#REF!</v>
      </c>
      <c r="L14" s="20" t="e">
        <f>#REF!</f>
        <v>#REF!</v>
      </c>
      <c r="M14" s="20" t="e">
        <f>#REF!</f>
        <v>#REF!</v>
      </c>
      <c r="N14" s="20" t="e">
        <f>#REF!</f>
        <v>#REF!</v>
      </c>
      <c r="O14" s="56" t="e">
        <f>#REF!</f>
        <v>#REF!</v>
      </c>
      <c r="P14" s="56" t="e">
        <f t="shared" si="0"/>
        <v>#REF!</v>
      </c>
      <c r="Q14" s="20" t="e">
        <f t="shared" si="3"/>
        <v>#REF!</v>
      </c>
      <c r="R14" s="20" t="e">
        <f t="shared" si="4"/>
        <v>#REF!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5.75" customHeight="1" x14ac:dyDescent="0.25">
      <c r="A15" s="59" t="s">
        <v>32</v>
      </c>
      <c r="B15" s="60" t="e">
        <f>#REF!</f>
        <v>#REF!</v>
      </c>
      <c r="C15" s="60" t="e">
        <f>#REF!</f>
        <v>#REF!</v>
      </c>
      <c r="D15" s="60" t="e">
        <f>#REF!</f>
        <v>#REF!</v>
      </c>
      <c r="E15" s="60" t="e">
        <f>#REF!</f>
        <v>#REF!</v>
      </c>
      <c r="F15" s="60" t="e">
        <f>#REF!</f>
        <v>#REF!</v>
      </c>
      <c r="G15" s="60" t="e">
        <f>#REF!</f>
        <v>#REF!</v>
      </c>
      <c r="H15" s="60" t="e">
        <f>#REF!</f>
        <v>#REF!</v>
      </c>
      <c r="I15" s="60" t="e">
        <f>#REF!</f>
        <v>#REF!</v>
      </c>
      <c r="J15" s="60" t="e">
        <f>#REF!</f>
        <v>#REF!</v>
      </c>
      <c r="K15" s="60" t="e">
        <f>#REF!</f>
        <v>#REF!</v>
      </c>
      <c r="L15" s="60" t="e">
        <f>#REF!</f>
        <v>#REF!</v>
      </c>
      <c r="M15" s="60" t="e">
        <f>#REF!</f>
        <v>#REF!</v>
      </c>
      <c r="N15" s="60" t="e">
        <f>#REF!</f>
        <v>#REF!</v>
      </c>
      <c r="O15" s="61" t="e">
        <f>#REF!</f>
        <v>#REF!</v>
      </c>
      <c r="P15" s="61" t="e">
        <f t="shared" si="0"/>
        <v>#REF!</v>
      </c>
      <c r="Q15" s="60" t="e">
        <f>IF(P15&gt;16,P15,16)</f>
        <v>#REF!</v>
      </c>
      <c r="R15" s="60" t="e">
        <f>P15</f>
        <v>#REF!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ht="15.75" customHeight="1" x14ac:dyDescent="0.3">
      <c r="A16" s="53" t="s">
        <v>33</v>
      </c>
      <c r="B16" s="62" t="e">
        <f t="shared" ref="B16:O16" si="5">SUM(B4:B15)</f>
        <v>#REF!</v>
      </c>
      <c r="C16" s="62" t="e">
        <f t="shared" si="5"/>
        <v>#REF!</v>
      </c>
      <c r="D16" s="62" t="e">
        <f t="shared" si="5"/>
        <v>#REF!</v>
      </c>
      <c r="E16" s="62" t="e">
        <f t="shared" si="5"/>
        <v>#REF!</v>
      </c>
      <c r="F16" s="62" t="e">
        <f t="shared" si="5"/>
        <v>#REF!</v>
      </c>
      <c r="G16" s="62" t="e">
        <f t="shared" si="5"/>
        <v>#REF!</v>
      </c>
      <c r="H16" s="62" t="e">
        <f t="shared" si="5"/>
        <v>#REF!</v>
      </c>
      <c r="I16" s="62" t="e">
        <f t="shared" si="5"/>
        <v>#REF!</v>
      </c>
      <c r="J16" s="62" t="e">
        <f t="shared" si="5"/>
        <v>#REF!</v>
      </c>
      <c r="K16" s="62" t="e">
        <f t="shared" si="5"/>
        <v>#REF!</v>
      </c>
      <c r="L16" s="62" t="e">
        <f t="shared" si="5"/>
        <v>#REF!</v>
      </c>
      <c r="M16" s="62" t="e">
        <f t="shared" si="5"/>
        <v>#REF!</v>
      </c>
      <c r="N16" s="62" t="e">
        <f t="shared" si="5"/>
        <v>#REF!</v>
      </c>
      <c r="O16" s="63" t="e">
        <f t="shared" si="5"/>
        <v>#REF!</v>
      </c>
      <c r="P16" s="63" t="e">
        <f t="shared" si="0"/>
        <v>#REF!</v>
      </c>
      <c r="Q16" s="62" t="e">
        <f t="shared" ref="Q16:R16" si="6">SUM(Q4:Q15)</f>
        <v>#REF!</v>
      </c>
      <c r="R16" s="62" t="e">
        <f t="shared" si="6"/>
        <v>#REF!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15.5" x14ac:dyDescent="0.35">
      <c r="A17" s="54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64"/>
      <c r="L17" s="36"/>
      <c r="M17" s="36"/>
      <c r="N17" s="36"/>
      <c r="O17" s="55"/>
      <c r="P17" s="5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15.75" customHeight="1" x14ac:dyDescent="0.25">
      <c r="A18" s="36" t="s">
        <v>35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0" t="e">
        <f>#REF!</f>
        <v>#REF!</v>
      </c>
      <c r="G18" s="20" t="e">
        <f>#REF!</f>
        <v>#REF!</v>
      </c>
      <c r="H18" s="20" t="e">
        <f>#REF!</f>
        <v>#REF!</v>
      </c>
      <c r="I18" s="20" t="e">
        <f>#REF!</f>
        <v>#REF!</v>
      </c>
      <c r="J18" s="20" t="e">
        <f>#REF!</f>
        <v>#REF!</v>
      </c>
      <c r="K18" s="20" t="e">
        <f>#REF!</f>
        <v>#REF!</v>
      </c>
      <c r="L18" s="20" t="e">
        <f>#REF!</f>
        <v>#REF!</v>
      </c>
      <c r="M18" s="20" t="e">
        <f>#REF!</f>
        <v>#REF!</v>
      </c>
      <c r="N18" s="20" t="e">
        <f>#REF!</f>
        <v>#REF!</v>
      </c>
      <c r="O18" s="56" t="e">
        <f>#REF!</f>
        <v>#REF!</v>
      </c>
      <c r="P18" s="56" t="e">
        <f t="shared" ref="P18:P66" si="7">SUM(B18:O18)</f>
        <v>#REF!</v>
      </c>
      <c r="Q18" s="20">
        <v>32</v>
      </c>
      <c r="R18" s="20">
        <v>32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5.75" customHeight="1" x14ac:dyDescent="0.25">
      <c r="A19" s="36" t="s">
        <v>36</v>
      </c>
      <c r="B19" s="20" t="e">
        <f>#REF!</f>
        <v>#REF!</v>
      </c>
      <c r="C19" s="20" t="e">
        <f>#REF!</f>
        <v>#REF!</v>
      </c>
      <c r="D19" s="20" t="e">
        <f>#REF!</f>
        <v>#REF!</v>
      </c>
      <c r="E19" s="20" t="e">
        <f>#REF!</f>
        <v>#REF!</v>
      </c>
      <c r="F19" s="20" t="e">
        <f>#REF!</f>
        <v>#REF!</v>
      </c>
      <c r="G19" s="20" t="e">
        <f>#REF!</f>
        <v>#REF!</v>
      </c>
      <c r="H19" s="20" t="e">
        <f>#REF!</f>
        <v>#REF!</v>
      </c>
      <c r="I19" s="20" t="e">
        <f>#REF!</f>
        <v>#REF!</v>
      </c>
      <c r="J19" s="20" t="e">
        <f>#REF!</f>
        <v>#REF!</v>
      </c>
      <c r="K19" s="20" t="e">
        <f>#REF!</f>
        <v>#REF!</v>
      </c>
      <c r="L19" s="20" t="e">
        <f>#REF!</f>
        <v>#REF!</v>
      </c>
      <c r="M19" s="20" t="e">
        <f>#REF!</f>
        <v>#REF!</v>
      </c>
      <c r="N19" s="20" t="e">
        <f>#REF!</f>
        <v>#REF!</v>
      </c>
      <c r="O19" s="56" t="e">
        <f>#REF!</f>
        <v>#REF!</v>
      </c>
      <c r="P19" s="56" t="e">
        <f t="shared" si="7"/>
        <v>#REF!</v>
      </c>
      <c r="Q19" s="20">
        <v>32</v>
      </c>
      <c r="R19" s="20">
        <v>32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12.5" x14ac:dyDescent="0.25">
      <c r="A20" s="36" t="s">
        <v>37</v>
      </c>
      <c r="B20" s="20" t="e">
        <f>Bjølsen!#REF!</f>
        <v>#REF!</v>
      </c>
      <c r="C20" s="20" t="e">
        <f>Bjølsen!#REF!</f>
        <v>#REF!</v>
      </c>
      <c r="D20" s="20" t="e">
        <f>Bjølsen!#REF!</f>
        <v>#REF!</v>
      </c>
      <c r="E20" s="20" t="e">
        <f>Bjølsen!#REF!</f>
        <v>#REF!</v>
      </c>
      <c r="F20" s="20" t="e">
        <f>Bjølsen!#REF!</f>
        <v>#REF!</v>
      </c>
      <c r="G20" s="20" t="e">
        <f>Bjølsen!#REF!</f>
        <v>#REF!</v>
      </c>
      <c r="H20" s="20" t="e">
        <f>Bjølsen!#REF!</f>
        <v>#REF!</v>
      </c>
      <c r="I20" s="20" t="e">
        <f>Bjølsen!#REF!</f>
        <v>#REF!</v>
      </c>
      <c r="J20" s="20" t="e">
        <f>Bjølsen!#REF!</f>
        <v>#REF!</v>
      </c>
      <c r="K20" s="20" t="e">
        <f>Bjølsen!#REF!</f>
        <v>#REF!</v>
      </c>
      <c r="L20" s="20" t="e">
        <f>Bjølsen!#REF!</f>
        <v>#REF!</v>
      </c>
      <c r="M20" s="20" t="e">
        <f>Bjølsen!#REF!</f>
        <v>#REF!</v>
      </c>
      <c r="N20" s="20" t="e">
        <f>Bjølsen!#REF!</f>
        <v>#REF!</v>
      </c>
      <c r="O20" s="56" t="e">
        <f>Bjølsen!#REF!</f>
        <v>#REF!</v>
      </c>
      <c r="P20" s="56" t="e">
        <f t="shared" si="7"/>
        <v>#REF!</v>
      </c>
      <c r="Q20" s="20">
        <v>32</v>
      </c>
      <c r="R20" s="20">
        <v>26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2.5" x14ac:dyDescent="0.25">
      <c r="A21" s="36" t="s">
        <v>38</v>
      </c>
      <c r="B21" s="20" t="e">
        <f>#REF!</f>
        <v>#REF!</v>
      </c>
      <c r="C21" s="20" t="e">
        <f>#REF!</f>
        <v>#REF!</v>
      </c>
      <c r="D21" s="20" t="e">
        <f>#REF!</f>
        <v>#REF!</v>
      </c>
      <c r="E21" s="20" t="e">
        <f>#REF!</f>
        <v>#REF!</v>
      </c>
      <c r="F21" s="20" t="e">
        <f>#REF!</f>
        <v>#REF!</v>
      </c>
      <c r="G21" s="20" t="e">
        <f>#REF!</f>
        <v>#REF!</v>
      </c>
      <c r="H21" s="20" t="e">
        <f>#REF!</f>
        <v>#REF!</v>
      </c>
      <c r="I21" s="20" t="e">
        <f>#REF!</f>
        <v>#REF!</v>
      </c>
      <c r="J21" s="20" t="e">
        <f>#REF!</f>
        <v>#REF!</v>
      </c>
      <c r="K21" s="20" t="e">
        <f>#REF!</f>
        <v>#REF!</v>
      </c>
      <c r="L21" s="20" t="e">
        <f>#REF!</f>
        <v>#REF!</v>
      </c>
      <c r="M21" s="20" t="e">
        <f>#REF!</f>
        <v>#REF!</v>
      </c>
      <c r="N21" s="20" t="e">
        <f>#REF!</f>
        <v>#REF!</v>
      </c>
      <c r="O21" s="56" t="e">
        <f>#REF!</f>
        <v>#REF!</v>
      </c>
      <c r="P21" s="56" t="e">
        <f t="shared" si="7"/>
        <v>#REF!</v>
      </c>
      <c r="Q21" s="20">
        <v>23</v>
      </c>
      <c r="R21" s="20">
        <v>26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2.5" x14ac:dyDescent="0.25">
      <c r="A22" s="36" t="s">
        <v>39</v>
      </c>
      <c r="B22" s="20" t="e">
        <f>#REF!</f>
        <v>#REF!</v>
      </c>
      <c r="C22" s="20" t="e">
        <f>#REF!</f>
        <v>#REF!</v>
      </c>
      <c r="D22" s="20" t="e">
        <f>#REF!</f>
        <v>#REF!</v>
      </c>
      <c r="E22" s="20" t="e">
        <f>#REF!</f>
        <v>#REF!</v>
      </c>
      <c r="F22" s="20" t="e">
        <f>#REF!</f>
        <v>#REF!</v>
      </c>
      <c r="G22" s="20" t="e">
        <f>#REF!</f>
        <v>#REF!</v>
      </c>
      <c r="H22" s="20" t="e">
        <f>#REF!</f>
        <v>#REF!</v>
      </c>
      <c r="I22" s="20" t="e">
        <f>#REF!</f>
        <v>#REF!</v>
      </c>
      <c r="J22" s="20" t="e">
        <f>#REF!</f>
        <v>#REF!</v>
      </c>
      <c r="K22" s="20" t="e">
        <f>#REF!</f>
        <v>#REF!</v>
      </c>
      <c r="L22" s="20" t="e">
        <f>#REF!</f>
        <v>#REF!</v>
      </c>
      <c r="M22" s="20" t="e">
        <f>#REF!</f>
        <v>#REF!</v>
      </c>
      <c r="N22" s="20" t="e">
        <f>#REF!</f>
        <v>#REF!</v>
      </c>
      <c r="O22" s="56" t="e">
        <f>#REF!</f>
        <v>#REF!</v>
      </c>
      <c r="P22" s="56" t="e">
        <f t="shared" si="7"/>
        <v>#REF!</v>
      </c>
      <c r="Q22" s="20">
        <v>31</v>
      </c>
      <c r="R22" s="20">
        <v>31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ht="12.5" x14ac:dyDescent="0.25">
      <c r="A23" s="36" t="s">
        <v>40</v>
      </c>
      <c r="B23" s="20" t="e">
        <f>#REF!</f>
        <v>#REF!</v>
      </c>
      <c r="C23" s="20" t="e">
        <f>#REF!</f>
        <v>#REF!</v>
      </c>
      <c r="D23" s="20" t="e">
        <f>#REF!</f>
        <v>#REF!</v>
      </c>
      <c r="E23" s="20" t="e">
        <f>#REF!</f>
        <v>#REF!</v>
      </c>
      <c r="F23" s="20" t="e">
        <f>#REF!</f>
        <v>#REF!</v>
      </c>
      <c r="G23" s="20" t="e">
        <f>#REF!</f>
        <v>#REF!</v>
      </c>
      <c r="H23" s="20" t="e">
        <f>#REF!</f>
        <v>#REF!</v>
      </c>
      <c r="I23" s="20" t="e">
        <f>#REF!</f>
        <v>#REF!</v>
      </c>
      <c r="J23" s="20" t="e">
        <f>#REF!</f>
        <v>#REF!</v>
      </c>
      <c r="K23" s="20" t="e">
        <f>#REF!</f>
        <v>#REF!</v>
      </c>
      <c r="L23" s="20" t="e">
        <f>#REF!</f>
        <v>#REF!</v>
      </c>
      <c r="M23" s="20" t="e">
        <f>#REF!</f>
        <v>#REF!</v>
      </c>
      <c r="N23" s="20" t="e">
        <f>#REF!</f>
        <v>#REF!</v>
      </c>
      <c r="O23" s="56" t="e">
        <f>#REF!</f>
        <v>#REF!</v>
      </c>
      <c r="P23" s="56" t="e">
        <f t="shared" si="7"/>
        <v>#REF!</v>
      </c>
      <c r="Q23" s="20">
        <v>31</v>
      </c>
      <c r="R23" s="20">
        <v>31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ht="12.5" x14ac:dyDescent="0.25">
      <c r="A24" s="36" t="s">
        <v>41</v>
      </c>
      <c r="B24" s="20" t="e">
        <f>#REF!</f>
        <v>#REF!</v>
      </c>
      <c r="C24" s="20" t="e">
        <f>#REF!</f>
        <v>#REF!</v>
      </c>
      <c r="D24" s="20" t="e">
        <f>#REF!</f>
        <v>#REF!</v>
      </c>
      <c r="E24" s="20" t="e">
        <f>#REF!</f>
        <v>#REF!</v>
      </c>
      <c r="F24" s="20" t="e">
        <f>#REF!</f>
        <v>#REF!</v>
      </c>
      <c r="G24" s="20" t="e">
        <f>#REF!</f>
        <v>#REF!</v>
      </c>
      <c r="H24" s="20" t="e">
        <f>#REF!</f>
        <v>#REF!</v>
      </c>
      <c r="I24" s="20" t="e">
        <f>#REF!</f>
        <v>#REF!</v>
      </c>
      <c r="J24" s="20" t="e">
        <f>#REF!</f>
        <v>#REF!</v>
      </c>
      <c r="K24" s="20" t="e">
        <f>#REF!</f>
        <v>#REF!</v>
      </c>
      <c r="L24" s="20" t="e">
        <f>#REF!</f>
        <v>#REF!</v>
      </c>
      <c r="M24" s="20" t="e">
        <f>#REF!</f>
        <v>#REF!</v>
      </c>
      <c r="N24" s="20" t="e">
        <f>#REF!</f>
        <v>#REF!</v>
      </c>
      <c r="O24" s="56" t="e">
        <f>#REF!</f>
        <v>#REF!</v>
      </c>
      <c r="P24" s="56" t="e">
        <f t="shared" si="7"/>
        <v>#REF!</v>
      </c>
      <c r="Q24" s="20">
        <v>31</v>
      </c>
      <c r="R24" s="20">
        <v>31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ht="12.5" x14ac:dyDescent="0.25">
      <c r="A25" s="36" t="s">
        <v>42</v>
      </c>
      <c r="B25" s="20" t="e">
        <f>#REF!</f>
        <v>#REF!</v>
      </c>
      <c r="C25" s="20" t="e">
        <f>#REF!</f>
        <v>#REF!</v>
      </c>
      <c r="D25" s="20" t="e">
        <f>#REF!</f>
        <v>#REF!</v>
      </c>
      <c r="E25" s="20" t="e">
        <f>#REF!</f>
        <v>#REF!</v>
      </c>
      <c r="F25" s="20" t="e">
        <f>#REF!</f>
        <v>#REF!</v>
      </c>
      <c r="G25" s="20" t="e">
        <f>#REF!</f>
        <v>#REF!</v>
      </c>
      <c r="H25" s="20" t="e">
        <f>#REF!</f>
        <v>#REF!</v>
      </c>
      <c r="I25" s="20" t="e">
        <f>#REF!</f>
        <v>#REF!</v>
      </c>
      <c r="J25" s="20" t="e">
        <f>#REF!</f>
        <v>#REF!</v>
      </c>
      <c r="K25" s="20" t="e">
        <f>#REF!</f>
        <v>#REF!</v>
      </c>
      <c r="L25" s="20" t="e">
        <f>#REF!</f>
        <v>#REF!</v>
      </c>
      <c r="M25" s="20" t="e">
        <f>#REF!</f>
        <v>#REF!</v>
      </c>
      <c r="N25" s="20" t="e">
        <f>#REF!</f>
        <v>#REF!</v>
      </c>
      <c r="O25" s="56" t="e">
        <f>#REF!</f>
        <v>#REF!</v>
      </c>
      <c r="P25" s="56" t="e">
        <f t="shared" si="7"/>
        <v>#REF!</v>
      </c>
      <c r="Q25" s="20">
        <v>32</v>
      </c>
      <c r="R25" s="20">
        <v>32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2.5" x14ac:dyDescent="0.25">
      <c r="A26" s="36" t="s">
        <v>43</v>
      </c>
      <c r="B26" s="20" t="e">
        <f>#REF!</f>
        <v>#REF!</v>
      </c>
      <c r="C26" s="20" t="e">
        <f>#REF!</f>
        <v>#REF!</v>
      </c>
      <c r="D26" s="20" t="e">
        <f>#REF!</f>
        <v>#REF!</v>
      </c>
      <c r="E26" s="20" t="e">
        <f>#REF!</f>
        <v>#REF!</v>
      </c>
      <c r="F26" s="20" t="e">
        <f>#REF!</f>
        <v>#REF!</v>
      </c>
      <c r="G26" s="20" t="e">
        <f>#REF!</f>
        <v>#REF!</v>
      </c>
      <c r="H26" s="20" t="e">
        <f>#REF!</f>
        <v>#REF!</v>
      </c>
      <c r="I26" s="20" t="e">
        <f>#REF!</f>
        <v>#REF!</v>
      </c>
      <c r="J26" s="20" t="e">
        <f>#REF!</f>
        <v>#REF!</v>
      </c>
      <c r="K26" s="20" t="e">
        <f>#REF!</f>
        <v>#REF!</v>
      </c>
      <c r="L26" s="20" t="e">
        <f>#REF!</f>
        <v>#REF!</v>
      </c>
      <c r="M26" s="20" t="e">
        <f>#REF!</f>
        <v>#REF!</v>
      </c>
      <c r="N26" s="20" t="e">
        <f>#REF!</f>
        <v>#REF!</v>
      </c>
      <c r="O26" s="56" t="e">
        <f>#REF!</f>
        <v>#REF!</v>
      </c>
      <c r="P26" s="56" t="e">
        <f t="shared" si="7"/>
        <v>#REF!</v>
      </c>
      <c r="Q26" s="20">
        <v>32</v>
      </c>
      <c r="R26" s="20">
        <v>32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12.5" x14ac:dyDescent="0.25">
      <c r="A27" s="36" t="s">
        <v>44</v>
      </c>
      <c r="B27" s="20" t="e">
        <f>#REF!</f>
        <v>#REF!</v>
      </c>
      <c r="C27" s="20" t="e">
        <f>#REF!</f>
        <v>#REF!</v>
      </c>
      <c r="D27" s="20" t="e">
        <f>#REF!</f>
        <v>#REF!</v>
      </c>
      <c r="E27" s="20" t="e">
        <f>#REF!</f>
        <v>#REF!</v>
      </c>
      <c r="F27" s="20" t="e">
        <f>#REF!</f>
        <v>#REF!</v>
      </c>
      <c r="G27" s="20" t="e">
        <f>#REF!</f>
        <v>#REF!</v>
      </c>
      <c r="H27" s="20" t="e">
        <f>#REF!</f>
        <v>#REF!</v>
      </c>
      <c r="I27" s="20" t="e">
        <f>#REF!</f>
        <v>#REF!</v>
      </c>
      <c r="J27" s="20" t="e">
        <f>#REF!</f>
        <v>#REF!</v>
      </c>
      <c r="K27" s="20" t="e">
        <f>#REF!</f>
        <v>#REF!</v>
      </c>
      <c r="L27" s="20" t="e">
        <f>#REF!</f>
        <v>#REF!</v>
      </c>
      <c r="M27" s="20" t="e">
        <f>#REF!</f>
        <v>#REF!</v>
      </c>
      <c r="N27" s="20" t="e">
        <f>#REF!</f>
        <v>#REF!</v>
      </c>
      <c r="O27" s="56" t="e">
        <f>#REF!</f>
        <v>#REF!</v>
      </c>
      <c r="P27" s="56" t="e">
        <f t="shared" si="7"/>
        <v>#REF!</v>
      </c>
      <c r="Q27" s="20">
        <v>32</v>
      </c>
      <c r="R27" s="20">
        <v>32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2.5" x14ac:dyDescent="0.25">
      <c r="A28" s="36" t="s">
        <v>45</v>
      </c>
      <c r="B28" s="20" t="e">
        <f>#REF!</f>
        <v>#REF!</v>
      </c>
      <c r="C28" s="20" t="e">
        <f>#REF!</f>
        <v>#REF!</v>
      </c>
      <c r="D28" s="20" t="e">
        <f>#REF!</f>
        <v>#REF!</v>
      </c>
      <c r="E28" s="20" t="e">
        <f>#REF!</f>
        <v>#REF!</v>
      </c>
      <c r="F28" s="20" t="e">
        <f>#REF!</f>
        <v>#REF!</v>
      </c>
      <c r="G28" s="20" t="e">
        <f>#REF!</f>
        <v>#REF!</v>
      </c>
      <c r="H28" s="20" t="e">
        <f>#REF!</f>
        <v>#REF!</v>
      </c>
      <c r="I28" s="20" t="e">
        <f>#REF!</f>
        <v>#REF!</v>
      </c>
      <c r="J28" s="20" t="e">
        <f>#REF!</f>
        <v>#REF!</v>
      </c>
      <c r="K28" s="20" t="e">
        <f>#REF!</f>
        <v>#REF!</v>
      </c>
      <c r="L28" s="20" t="e">
        <f>#REF!</f>
        <v>#REF!</v>
      </c>
      <c r="M28" s="20" t="e">
        <f>#REF!</f>
        <v>#REF!</v>
      </c>
      <c r="N28" s="20" t="e">
        <f>#REF!</f>
        <v>#REF!</v>
      </c>
      <c r="O28" s="56" t="e">
        <f>#REF!</f>
        <v>#REF!</v>
      </c>
      <c r="P28" s="56" t="e">
        <f t="shared" si="7"/>
        <v>#REF!</v>
      </c>
      <c r="Q28" s="20">
        <v>32</v>
      </c>
      <c r="R28" s="20">
        <v>32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2.5" x14ac:dyDescent="0.25">
      <c r="A29" s="36" t="s">
        <v>46</v>
      </c>
      <c r="B29" s="20" t="e">
        <f>#REF!</f>
        <v>#REF!</v>
      </c>
      <c r="C29" s="20" t="e">
        <f>#REF!</f>
        <v>#REF!</v>
      </c>
      <c r="D29" s="20" t="e">
        <f>#REF!</f>
        <v>#REF!</v>
      </c>
      <c r="E29" s="20" t="e">
        <f>#REF!</f>
        <v>#REF!</v>
      </c>
      <c r="F29" s="20" t="e">
        <f>#REF!</f>
        <v>#REF!</v>
      </c>
      <c r="G29" s="20" t="e">
        <f>#REF!</f>
        <v>#REF!</v>
      </c>
      <c r="H29" s="20" t="e">
        <f>#REF!</f>
        <v>#REF!</v>
      </c>
      <c r="I29" s="20" t="e">
        <f>#REF!</f>
        <v>#REF!</v>
      </c>
      <c r="J29" s="20" t="e">
        <f>#REF!</f>
        <v>#REF!</v>
      </c>
      <c r="K29" s="20" t="e">
        <f>#REF!</f>
        <v>#REF!</v>
      </c>
      <c r="L29" s="20" t="e">
        <f>#REF!</f>
        <v>#REF!</v>
      </c>
      <c r="M29" s="20" t="e">
        <f>#REF!</f>
        <v>#REF!</v>
      </c>
      <c r="N29" s="20" t="e">
        <f>#REF!</f>
        <v>#REF!</v>
      </c>
      <c r="O29" s="56" t="e">
        <f>#REF!</f>
        <v>#REF!</v>
      </c>
      <c r="P29" s="56" t="e">
        <f t="shared" si="7"/>
        <v>#REF!</v>
      </c>
      <c r="Q29" s="20">
        <v>32</v>
      </c>
      <c r="R29" s="20">
        <v>32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2.5" x14ac:dyDescent="0.25">
      <c r="A30" s="36" t="s">
        <v>47</v>
      </c>
      <c r="B30" s="20" t="e">
        <f>#REF!</f>
        <v>#REF!</v>
      </c>
      <c r="C30" s="20" t="e">
        <f>#REF!</f>
        <v>#REF!</v>
      </c>
      <c r="D30" s="20" t="e">
        <f>#REF!</f>
        <v>#REF!</v>
      </c>
      <c r="E30" s="20" t="e">
        <f>#REF!</f>
        <v>#REF!</v>
      </c>
      <c r="F30" s="20" t="e">
        <f>#REF!</f>
        <v>#REF!</v>
      </c>
      <c r="G30" s="20" t="e">
        <f>#REF!</f>
        <v>#REF!</v>
      </c>
      <c r="H30" s="20" t="e">
        <f>#REF!</f>
        <v>#REF!</v>
      </c>
      <c r="I30" s="20" t="e">
        <f>#REF!</f>
        <v>#REF!</v>
      </c>
      <c r="J30" s="20" t="e">
        <f>#REF!</f>
        <v>#REF!</v>
      </c>
      <c r="K30" s="20" t="e">
        <f>#REF!</f>
        <v>#REF!</v>
      </c>
      <c r="L30" s="20" t="e">
        <f>#REF!</f>
        <v>#REF!</v>
      </c>
      <c r="M30" s="20" t="e">
        <f>#REF!</f>
        <v>#REF!</v>
      </c>
      <c r="N30" s="20" t="e">
        <f>#REF!</f>
        <v>#REF!</v>
      </c>
      <c r="O30" s="56" t="e">
        <f>#REF!</f>
        <v>#REF!</v>
      </c>
      <c r="P30" s="56" t="e">
        <f t="shared" si="7"/>
        <v>#REF!</v>
      </c>
      <c r="Q30" s="20">
        <v>32</v>
      </c>
      <c r="R30" s="20">
        <v>32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12.5" x14ac:dyDescent="0.25">
      <c r="A31" s="36" t="s">
        <v>48</v>
      </c>
      <c r="B31" s="20" t="e">
        <f>Grefsen!#REF!</f>
        <v>#REF!</v>
      </c>
      <c r="C31" s="20" t="e">
        <f>Grefsen!#REF!</f>
        <v>#REF!</v>
      </c>
      <c r="D31" s="20" t="e">
        <f>Grefsen!#REF!</f>
        <v>#REF!</v>
      </c>
      <c r="E31" s="20" t="e">
        <f>Grefsen!#REF!</f>
        <v>#REF!</v>
      </c>
      <c r="F31" s="20" t="e">
        <f>Grefsen!#REF!</f>
        <v>#REF!</v>
      </c>
      <c r="G31" s="20" t="e">
        <f>Grefsen!#REF!</f>
        <v>#REF!</v>
      </c>
      <c r="H31" s="20" t="e">
        <f>Grefsen!#REF!</f>
        <v>#REF!</v>
      </c>
      <c r="I31" s="20" t="e">
        <f>Grefsen!#REF!</f>
        <v>#REF!</v>
      </c>
      <c r="J31" s="20" t="e">
        <f>Grefsen!#REF!</f>
        <v>#REF!</v>
      </c>
      <c r="K31" s="20" t="e">
        <f>Grefsen!#REF!</f>
        <v>#REF!</v>
      </c>
      <c r="L31" s="20" t="e">
        <f>Grefsen!#REF!</f>
        <v>#REF!</v>
      </c>
      <c r="M31" s="20" t="e">
        <f>Grefsen!#REF!</f>
        <v>#REF!</v>
      </c>
      <c r="N31" s="20" t="e">
        <f>Grefsen!#REF!</f>
        <v>#REF!</v>
      </c>
      <c r="O31" s="56" t="e">
        <f>Grefsen!#REF!</f>
        <v>#REF!</v>
      </c>
      <c r="P31" s="56" t="e">
        <f t="shared" si="7"/>
        <v>#REF!</v>
      </c>
      <c r="Q31" s="20">
        <v>32</v>
      </c>
      <c r="R31" s="20">
        <v>32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12.5" x14ac:dyDescent="0.25">
      <c r="A32" s="57" t="s">
        <v>49</v>
      </c>
      <c r="B32" s="20" t="e">
        <f>#REF!</f>
        <v>#REF!</v>
      </c>
      <c r="C32" s="20" t="e">
        <f>#REF!</f>
        <v>#REF!</v>
      </c>
      <c r="D32" s="20" t="e">
        <f>#REF!</f>
        <v>#REF!</v>
      </c>
      <c r="E32" s="20" t="e">
        <f>#REF!</f>
        <v>#REF!</v>
      </c>
      <c r="F32" s="20" t="e">
        <f>#REF!</f>
        <v>#REF!</v>
      </c>
      <c r="G32" s="20" t="e">
        <f>#REF!</f>
        <v>#REF!</v>
      </c>
      <c r="H32" s="20" t="e">
        <f>#REF!</f>
        <v>#REF!</v>
      </c>
      <c r="I32" s="20" t="e">
        <f>#REF!</f>
        <v>#REF!</v>
      </c>
      <c r="J32" s="20" t="e">
        <f>#REF!</f>
        <v>#REF!</v>
      </c>
      <c r="K32" s="20" t="e">
        <f>#REF!</f>
        <v>#REF!</v>
      </c>
      <c r="L32" s="20" t="e">
        <f>#REF!</f>
        <v>#REF!</v>
      </c>
      <c r="M32" s="20" t="e">
        <f>#REF!</f>
        <v>#REF!</v>
      </c>
      <c r="N32" s="20" t="e">
        <f>#REF!</f>
        <v>#REF!</v>
      </c>
      <c r="O32" s="56" t="e">
        <f>#REF!</f>
        <v>#REF!</v>
      </c>
      <c r="P32" s="56" t="e">
        <f t="shared" si="7"/>
        <v>#REF!</v>
      </c>
      <c r="Q32" s="20">
        <v>32</v>
      </c>
      <c r="R32" s="20">
        <v>32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2.5" x14ac:dyDescent="0.25">
      <c r="A33" s="36" t="s">
        <v>50</v>
      </c>
      <c r="B33" s="20" t="e">
        <f>#REF!</f>
        <v>#REF!</v>
      </c>
      <c r="C33" s="20" t="e">
        <f>#REF!</f>
        <v>#REF!</v>
      </c>
      <c r="D33" s="20" t="e">
        <f>#REF!</f>
        <v>#REF!</v>
      </c>
      <c r="E33" s="20" t="e">
        <f>#REF!</f>
        <v>#REF!</v>
      </c>
      <c r="F33" s="20" t="e">
        <f>#REF!</f>
        <v>#REF!</v>
      </c>
      <c r="G33" s="20" t="e">
        <f>#REF!</f>
        <v>#REF!</v>
      </c>
      <c r="H33" s="20" t="e">
        <f>#REF!</f>
        <v>#REF!</v>
      </c>
      <c r="I33" s="20" t="e">
        <f>#REF!</f>
        <v>#REF!</v>
      </c>
      <c r="J33" s="20" t="e">
        <f>#REF!</f>
        <v>#REF!</v>
      </c>
      <c r="K33" s="20" t="e">
        <f>#REF!</f>
        <v>#REF!</v>
      </c>
      <c r="L33" s="20" t="e">
        <f>#REF!</f>
        <v>#REF!</v>
      </c>
      <c r="M33" s="20" t="e">
        <f>#REF!</f>
        <v>#REF!</v>
      </c>
      <c r="N33" s="20" t="e">
        <f>#REF!</f>
        <v>#REF!</v>
      </c>
      <c r="O33" s="56" t="e">
        <f>#REF!</f>
        <v>#REF!</v>
      </c>
      <c r="P33" s="56" t="e">
        <f t="shared" si="7"/>
        <v>#REF!</v>
      </c>
      <c r="Q33" s="20">
        <v>32</v>
      </c>
      <c r="R33" s="20">
        <v>32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ht="12.5" x14ac:dyDescent="0.25">
      <c r="A34" s="36" t="s">
        <v>51</v>
      </c>
      <c r="B34" s="20" t="e">
        <f>#REF!</f>
        <v>#REF!</v>
      </c>
      <c r="C34" s="20" t="e">
        <f>#REF!</f>
        <v>#REF!</v>
      </c>
      <c r="D34" s="20" t="e">
        <f>#REF!</f>
        <v>#REF!</v>
      </c>
      <c r="E34" s="20" t="e">
        <f>#REF!</f>
        <v>#REF!</v>
      </c>
      <c r="F34" s="20" t="e">
        <f>#REF!</f>
        <v>#REF!</v>
      </c>
      <c r="G34" s="20" t="e">
        <f>#REF!</f>
        <v>#REF!</v>
      </c>
      <c r="H34" s="20" t="e">
        <f>#REF!</f>
        <v>#REF!</v>
      </c>
      <c r="I34" s="20" t="e">
        <f>#REF!</f>
        <v>#REF!</v>
      </c>
      <c r="J34" s="20" t="e">
        <f>#REF!</f>
        <v>#REF!</v>
      </c>
      <c r="K34" s="20" t="e">
        <f>#REF!</f>
        <v>#REF!</v>
      </c>
      <c r="L34" s="20" t="e">
        <f>#REF!</f>
        <v>#REF!</v>
      </c>
      <c r="M34" s="20" t="e">
        <f>#REF!</f>
        <v>#REF!</v>
      </c>
      <c r="N34" s="20" t="e">
        <f>#REF!</f>
        <v>#REF!</v>
      </c>
      <c r="O34" s="56" t="e">
        <f>#REF!</f>
        <v>#REF!</v>
      </c>
      <c r="P34" s="56" t="e">
        <f t="shared" si="7"/>
        <v>#REF!</v>
      </c>
      <c r="Q34" s="20">
        <v>32</v>
      </c>
      <c r="R34" s="20">
        <v>32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t="12.5" x14ac:dyDescent="0.25">
      <c r="A35" s="36" t="s">
        <v>52</v>
      </c>
      <c r="B35" s="20" t="e">
        <f>#REF!</f>
        <v>#REF!</v>
      </c>
      <c r="C35" s="20" t="e">
        <f>#REF!</f>
        <v>#REF!</v>
      </c>
      <c r="D35" s="20" t="e">
        <f>#REF!</f>
        <v>#REF!</v>
      </c>
      <c r="E35" s="20" t="e">
        <f>#REF!</f>
        <v>#REF!</v>
      </c>
      <c r="F35" s="20" t="e">
        <f>#REF!</f>
        <v>#REF!</v>
      </c>
      <c r="G35" s="20" t="e">
        <f>#REF!</f>
        <v>#REF!</v>
      </c>
      <c r="H35" s="20" t="e">
        <f>#REF!</f>
        <v>#REF!</v>
      </c>
      <c r="I35" s="20" t="e">
        <f>#REF!</f>
        <v>#REF!</v>
      </c>
      <c r="J35" s="20" t="e">
        <f>#REF!</f>
        <v>#REF!</v>
      </c>
      <c r="K35" s="20" t="e">
        <f>#REF!</f>
        <v>#REF!</v>
      </c>
      <c r="L35" s="20" t="e">
        <f>#REF!</f>
        <v>#REF!</v>
      </c>
      <c r="M35" s="20" t="e">
        <f>#REF!</f>
        <v>#REF!</v>
      </c>
      <c r="N35" s="20" t="e">
        <f>#REF!</f>
        <v>#REF!</v>
      </c>
      <c r="O35" s="56" t="e">
        <f>#REF!</f>
        <v>#REF!</v>
      </c>
      <c r="P35" s="56" t="e">
        <f t="shared" si="7"/>
        <v>#REF!</v>
      </c>
      <c r="Q35" s="20">
        <v>32</v>
      </c>
      <c r="R35" s="20">
        <v>32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ht="12.5" x14ac:dyDescent="0.25">
      <c r="A36" s="36" t="s">
        <v>53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H36" s="20" t="e">
        <f>#REF!</f>
        <v>#REF!</v>
      </c>
      <c r="I36" s="20" t="e">
        <f>#REF!</f>
        <v>#REF!</v>
      </c>
      <c r="J36" s="20" t="e">
        <f>#REF!</f>
        <v>#REF!</v>
      </c>
      <c r="K36" s="20" t="e">
        <f>#REF!</f>
        <v>#REF!</v>
      </c>
      <c r="L36" s="20" t="e">
        <f>#REF!</f>
        <v>#REF!</v>
      </c>
      <c r="M36" s="20" t="e">
        <f>#REF!</f>
        <v>#REF!</v>
      </c>
      <c r="N36" s="20" t="e">
        <f>#REF!</f>
        <v>#REF!</v>
      </c>
      <c r="O36" s="56" t="e">
        <f>#REF!</f>
        <v>#REF!</v>
      </c>
      <c r="P36" s="56" t="e">
        <f t="shared" si="7"/>
        <v>#REF!</v>
      </c>
      <c r="Q36" s="20">
        <v>32</v>
      </c>
      <c r="R36" s="20">
        <v>32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ht="12.5" x14ac:dyDescent="0.25">
      <c r="A37" s="36" t="s">
        <v>54</v>
      </c>
      <c r="B37" s="20" t="e">
        <f>Høyenhall!#REF!</f>
        <v>#REF!</v>
      </c>
      <c r="C37" s="20" t="e">
        <f>Høyenhall!#REF!</f>
        <v>#REF!</v>
      </c>
      <c r="D37" s="20" t="e">
        <f>Høyenhall!#REF!</f>
        <v>#REF!</v>
      </c>
      <c r="E37" s="20" t="e">
        <f>Høyenhall!#REF!</f>
        <v>#REF!</v>
      </c>
      <c r="F37" s="20" t="e">
        <f>Høyenhall!#REF!</f>
        <v>#REF!</v>
      </c>
      <c r="G37" s="20" t="e">
        <f>Høyenhall!#REF!</f>
        <v>#REF!</v>
      </c>
      <c r="H37" s="20" t="e">
        <f>Høyenhall!#REF!</f>
        <v>#REF!</v>
      </c>
      <c r="I37" s="20" t="e">
        <f>Høyenhall!#REF!</f>
        <v>#REF!</v>
      </c>
      <c r="J37" s="20" t="e">
        <f>Høyenhall!#REF!</f>
        <v>#REF!</v>
      </c>
      <c r="K37" s="20" t="e">
        <f>Høyenhall!#REF!</f>
        <v>#REF!</v>
      </c>
      <c r="L37" s="20" t="e">
        <f>Høyenhall!#REF!</f>
        <v>#REF!</v>
      </c>
      <c r="M37" s="20" t="e">
        <f>Høyenhall!#REF!</f>
        <v>#REF!</v>
      </c>
      <c r="N37" s="20" t="e">
        <f>Høyenhall!#REF!</f>
        <v>#REF!</v>
      </c>
      <c r="O37" s="56" t="e">
        <f>Høyenhall!#REF!</f>
        <v>#REF!</v>
      </c>
      <c r="P37" s="56" t="e">
        <f t="shared" si="7"/>
        <v>#REF!</v>
      </c>
      <c r="Q37" s="20">
        <v>32</v>
      </c>
      <c r="R37" s="20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.5" x14ac:dyDescent="0.25">
      <c r="A38" s="36" t="s">
        <v>55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H38" s="20" t="e">
        <f>#REF!</f>
        <v>#REF!</v>
      </c>
      <c r="I38" s="20" t="e">
        <f>#REF!</f>
        <v>#REF!</v>
      </c>
      <c r="J38" s="20" t="e">
        <f>#REF!</f>
        <v>#REF!</v>
      </c>
      <c r="K38" s="20" t="e">
        <f>#REF!</f>
        <v>#REF!</v>
      </c>
      <c r="L38" s="20" t="e">
        <f>#REF!</f>
        <v>#REF!</v>
      </c>
      <c r="M38" s="20" t="e">
        <f>#REF!</f>
        <v>#REF!</v>
      </c>
      <c r="N38" s="20" t="e">
        <f>#REF!</f>
        <v>#REF!</v>
      </c>
      <c r="O38" s="56" t="e">
        <f>#REF!</f>
        <v>#REF!</v>
      </c>
      <c r="P38" s="56" t="e">
        <f t="shared" si="7"/>
        <v>#REF!</v>
      </c>
      <c r="Q38" s="20">
        <v>32</v>
      </c>
      <c r="R38" s="20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ht="12.5" x14ac:dyDescent="0.25">
      <c r="A39" s="36" t="s">
        <v>56</v>
      </c>
      <c r="B39" s="20" t="e">
        <f>#REF!</f>
        <v>#REF!</v>
      </c>
      <c r="C39" s="20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0" t="e">
        <f>#REF!</f>
        <v>#REF!</v>
      </c>
      <c r="I39" s="20" t="e">
        <f>#REF!</f>
        <v>#REF!</v>
      </c>
      <c r="J39" s="20" t="e">
        <f>#REF!</f>
        <v>#REF!</v>
      </c>
      <c r="K39" s="20" t="e">
        <f>#REF!</f>
        <v>#REF!</v>
      </c>
      <c r="L39" s="20" t="e">
        <f>#REF!</f>
        <v>#REF!</v>
      </c>
      <c r="M39" s="20" t="e">
        <f>#REF!</f>
        <v>#REF!</v>
      </c>
      <c r="N39" s="20" t="e">
        <f>#REF!</f>
        <v>#REF!</v>
      </c>
      <c r="O39" s="56" t="e">
        <f>#REF!</f>
        <v>#REF!</v>
      </c>
      <c r="P39" s="56" t="e">
        <f t="shared" si="7"/>
        <v>#REF!</v>
      </c>
      <c r="Q39" s="20">
        <v>32</v>
      </c>
      <c r="R39" s="20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t="12.5" x14ac:dyDescent="0.25">
      <c r="A40" s="36" t="s">
        <v>57</v>
      </c>
      <c r="B40" s="20" t="e">
        <f>#REF!</f>
        <v>#REF!</v>
      </c>
      <c r="C40" s="20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0" t="e">
        <f>#REF!</f>
        <v>#REF!</v>
      </c>
      <c r="I40" s="20" t="e">
        <f>#REF!</f>
        <v>#REF!</v>
      </c>
      <c r="J40" s="20" t="e">
        <f>#REF!</f>
        <v>#REF!</v>
      </c>
      <c r="K40" s="20" t="e">
        <f>#REF!</f>
        <v>#REF!</v>
      </c>
      <c r="L40" s="20" t="e">
        <f>#REF!</f>
        <v>#REF!</v>
      </c>
      <c r="M40" s="20" t="e">
        <f>#REF!</f>
        <v>#REF!</v>
      </c>
      <c r="N40" s="20" t="e">
        <f>#REF!</f>
        <v>#REF!</v>
      </c>
      <c r="O40" s="56" t="e">
        <f>#REF!</f>
        <v>#REF!</v>
      </c>
      <c r="P40" s="56" t="e">
        <f t="shared" si="7"/>
        <v>#REF!</v>
      </c>
      <c r="Q40" s="20">
        <v>32</v>
      </c>
      <c r="R40" s="20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2.5" x14ac:dyDescent="0.25">
      <c r="A41" s="36" t="s">
        <v>58</v>
      </c>
      <c r="B41" s="20" t="e">
        <f>#REF!</f>
        <v>#REF!</v>
      </c>
      <c r="C41" s="20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0" t="e">
        <f>#REF!</f>
        <v>#REF!</v>
      </c>
      <c r="I41" s="20" t="e">
        <f>#REF!</f>
        <v>#REF!</v>
      </c>
      <c r="J41" s="20" t="e">
        <f>#REF!</f>
        <v>#REF!</v>
      </c>
      <c r="K41" s="20" t="e">
        <f>#REF!</f>
        <v>#REF!</v>
      </c>
      <c r="L41" s="20" t="e">
        <f>#REF!</f>
        <v>#REF!</v>
      </c>
      <c r="M41" s="20" t="e">
        <f>#REF!</f>
        <v>#REF!</v>
      </c>
      <c r="N41" s="20" t="e">
        <f>#REF!</f>
        <v>#REF!</v>
      </c>
      <c r="O41" s="56" t="e">
        <f>#REF!</f>
        <v>#REF!</v>
      </c>
      <c r="P41" s="56" t="e">
        <f t="shared" si="7"/>
        <v>#REF!</v>
      </c>
      <c r="Q41" s="20">
        <v>32</v>
      </c>
      <c r="R41" s="20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12.5" x14ac:dyDescent="0.25">
      <c r="A42" s="36" t="s">
        <v>59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H42" s="20" t="e">
        <f>#REF!</f>
        <v>#REF!</v>
      </c>
      <c r="I42" s="20" t="e">
        <f>#REF!</f>
        <v>#REF!</v>
      </c>
      <c r="J42" s="20" t="e">
        <f>#REF!</f>
        <v>#REF!</v>
      </c>
      <c r="K42" s="20" t="e">
        <f>#REF!</f>
        <v>#REF!</v>
      </c>
      <c r="L42" s="20" t="e">
        <f>#REF!</f>
        <v>#REF!</v>
      </c>
      <c r="M42" s="20" t="e">
        <f>#REF!</f>
        <v>#REF!</v>
      </c>
      <c r="N42" s="20" t="e">
        <f>#REF!</f>
        <v>#REF!</v>
      </c>
      <c r="O42" s="56" t="e">
        <f>#REF!</f>
        <v>#REF!</v>
      </c>
      <c r="P42" s="56" t="e">
        <f t="shared" si="7"/>
        <v>#REF!</v>
      </c>
      <c r="Q42" s="20">
        <v>32</v>
      </c>
      <c r="R42" s="20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12.5" x14ac:dyDescent="0.25">
      <c r="A43" s="36" t="s">
        <v>60</v>
      </c>
      <c r="B43" s="20" t="e">
        <f>Leirskallen!#REF!</f>
        <v>#REF!</v>
      </c>
      <c r="C43" s="20" t="e">
        <f>Leirskallen!#REF!</f>
        <v>#REF!</v>
      </c>
      <c r="D43" s="20" t="e">
        <f>Leirskallen!#REF!</f>
        <v>#REF!</v>
      </c>
      <c r="E43" s="20" t="e">
        <f>Leirskallen!#REF!</f>
        <v>#REF!</v>
      </c>
      <c r="F43" s="20" t="e">
        <f>Leirskallen!#REF!</f>
        <v>#REF!</v>
      </c>
      <c r="G43" s="20" t="e">
        <f>Leirskallen!#REF!</f>
        <v>#REF!</v>
      </c>
      <c r="H43" s="20" t="e">
        <f>Leirskallen!#REF!</f>
        <v>#REF!</v>
      </c>
      <c r="I43" s="20" t="e">
        <f>Leirskallen!#REF!</f>
        <v>#REF!</v>
      </c>
      <c r="J43" s="20" t="e">
        <f>Leirskallen!#REF!</f>
        <v>#REF!</v>
      </c>
      <c r="K43" s="20" t="e">
        <f>Leirskallen!#REF!</f>
        <v>#REF!</v>
      </c>
      <c r="L43" s="20" t="e">
        <f>Leirskallen!#REF!</f>
        <v>#REF!</v>
      </c>
      <c r="M43" s="20" t="e">
        <f>Leirskallen!#REF!</f>
        <v>#REF!</v>
      </c>
      <c r="N43" s="20" t="e">
        <f>Leirskallen!#REF!</f>
        <v>#REF!</v>
      </c>
      <c r="O43" s="56" t="e">
        <f>Leirskallen!#REF!</f>
        <v>#REF!</v>
      </c>
      <c r="P43" s="56" t="e">
        <f t="shared" si="7"/>
        <v>#REF!</v>
      </c>
      <c r="Q43" s="20">
        <v>32</v>
      </c>
      <c r="R43" s="20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t="12.5" x14ac:dyDescent="0.25">
      <c r="A44" s="36" t="s">
        <v>61</v>
      </c>
      <c r="B44" s="20" t="e">
        <f>#REF!</f>
        <v>#REF!</v>
      </c>
      <c r="C44" s="20" t="e">
        <f>#REF!</f>
        <v>#REF!</v>
      </c>
      <c r="D44" s="20" t="e">
        <f>#REF!</f>
        <v>#REF!</v>
      </c>
      <c r="E44" s="20" t="e">
        <f>#REF!</f>
        <v>#REF!</v>
      </c>
      <c r="F44" s="20" t="e">
        <f>#REF!</f>
        <v>#REF!</v>
      </c>
      <c r="G44" s="20" t="e">
        <f>#REF!</f>
        <v>#REF!</v>
      </c>
      <c r="H44" s="20" t="e">
        <f>#REF!</f>
        <v>#REF!</v>
      </c>
      <c r="I44" s="20" t="e">
        <f>#REF!</f>
        <v>#REF!</v>
      </c>
      <c r="J44" s="20" t="e">
        <f>#REF!</f>
        <v>#REF!</v>
      </c>
      <c r="K44" s="20" t="e">
        <f>#REF!</f>
        <v>#REF!</v>
      </c>
      <c r="L44" s="20" t="e">
        <f>#REF!</f>
        <v>#REF!</v>
      </c>
      <c r="M44" s="20" t="e">
        <f>#REF!</f>
        <v>#REF!</v>
      </c>
      <c r="N44" s="20" t="e">
        <f>#REF!</f>
        <v>#REF!</v>
      </c>
      <c r="O44" s="56" t="e">
        <f>#REF!</f>
        <v>#REF!</v>
      </c>
      <c r="P44" s="56" t="e">
        <f t="shared" si="7"/>
        <v>#REF!</v>
      </c>
      <c r="Q44" s="20">
        <v>32</v>
      </c>
      <c r="R44" s="20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2.5" x14ac:dyDescent="0.25">
      <c r="A45" s="36" t="s">
        <v>62</v>
      </c>
      <c r="B45" s="20" t="e">
        <f>#REF!</f>
        <v>#REF!</v>
      </c>
      <c r="C45" s="20" t="e">
        <f>#REF!</f>
        <v>#REF!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20" t="e">
        <f>#REF!</f>
        <v>#REF!</v>
      </c>
      <c r="H45" s="20" t="e">
        <f>#REF!</f>
        <v>#REF!</v>
      </c>
      <c r="I45" s="20" t="e">
        <f>#REF!</f>
        <v>#REF!</v>
      </c>
      <c r="J45" s="20" t="e">
        <f>#REF!</f>
        <v>#REF!</v>
      </c>
      <c r="K45" s="20" t="e">
        <f>#REF!</f>
        <v>#REF!</v>
      </c>
      <c r="L45" s="20" t="e">
        <f>#REF!</f>
        <v>#REF!</v>
      </c>
      <c r="M45" s="20" t="e">
        <f>#REF!</f>
        <v>#REF!</v>
      </c>
      <c r="N45" s="20" t="e">
        <f>#REF!</f>
        <v>#REF!</v>
      </c>
      <c r="O45" s="56" t="e">
        <f>#REF!</f>
        <v>#REF!</v>
      </c>
      <c r="P45" s="56" t="e">
        <f t="shared" si="7"/>
        <v>#REF!</v>
      </c>
      <c r="Q45" s="20">
        <v>0</v>
      </c>
      <c r="R45" s="20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ht="12.5" x14ac:dyDescent="0.25">
      <c r="A46" s="36" t="s">
        <v>63</v>
      </c>
      <c r="B46" s="20" t="e">
        <f>'Nordbyen turn'!#REF!</f>
        <v>#REF!</v>
      </c>
      <c r="C46" s="20" t="e">
        <f>'Nordbyen turn'!#REF!</f>
        <v>#REF!</v>
      </c>
      <c r="D46" s="20" t="e">
        <f>'Nordbyen turn'!#REF!</f>
        <v>#REF!</v>
      </c>
      <c r="E46" s="20" t="e">
        <f>'Nordbyen turn'!#REF!</f>
        <v>#REF!</v>
      </c>
      <c r="F46" s="20" t="e">
        <f>'Nordbyen turn'!#REF!</f>
        <v>#REF!</v>
      </c>
      <c r="G46" s="20" t="e">
        <f>'Nordbyen turn'!#REF!</f>
        <v>#REF!</v>
      </c>
      <c r="H46" s="20" t="e">
        <f>'Nordbyen turn'!#REF!</f>
        <v>#REF!</v>
      </c>
      <c r="I46" s="20" t="e">
        <f>'Nordbyen turn'!#REF!</f>
        <v>#REF!</v>
      </c>
      <c r="J46" s="20" t="e">
        <f>'Nordbyen turn'!#REF!</f>
        <v>#REF!</v>
      </c>
      <c r="K46" s="20" t="e">
        <f>'Nordbyen turn'!#REF!</f>
        <v>#REF!</v>
      </c>
      <c r="L46" s="20" t="e">
        <f>'Nordbyen turn'!#REF!</f>
        <v>#REF!</v>
      </c>
      <c r="M46" s="20" t="e">
        <f>'Nordbyen turn'!#REF!</f>
        <v>#REF!</v>
      </c>
      <c r="N46" s="20" t="e">
        <f>'Nordbyen turn'!#REF!</f>
        <v>#REF!</v>
      </c>
      <c r="O46" s="56" t="e">
        <f>'Nordbyen turn'!#REF!</f>
        <v>#REF!</v>
      </c>
      <c r="P46" s="56" t="e">
        <f t="shared" si="7"/>
        <v>#REF!</v>
      </c>
      <c r="Q46" s="20">
        <v>0</v>
      </c>
      <c r="R46" s="20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t="12.5" x14ac:dyDescent="0.25">
      <c r="A47" s="36" t="s">
        <v>64</v>
      </c>
      <c r="B47" s="20" t="e">
        <f>#REF!</f>
        <v>#REF!</v>
      </c>
      <c r="C47" s="20" t="e">
        <f>#REF!</f>
        <v>#REF!</v>
      </c>
      <c r="D47" s="20" t="e">
        <f>#REF!</f>
        <v>#REF!</v>
      </c>
      <c r="E47" s="20" t="e">
        <f>#REF!</f>
        <v>#REF!</v>
      </c>
      <c r="F47" s="20" t="e">
        <f>#REF!</f>
        <v>#REF!</v>
      </c>
      <c r="G47" s="20" t="e">
        <f>#REF!</f>
        <v>#REF!</v>
      </c>
      <c r="H47" s="20" t="e">
        <f>#REF!</f>
        <v>#REF!</v>
      </c>
      <c r="I47" s="20" t="e">
        <f>#REF!</f>
        <v>#REF!</v>
      </c>
      <c r="J47" s="20" t="e">
        <f>#REF!</f>
        <v>#REF!</v>
      </c>
      <c r="K47" s="20" t="e">
        <f>#REF!</f>
        <v>#REF!</v>
      </c>
      <c r="L47" s="20" t="e">
        <f>#REF!</f>
        <v>#REF!</v>
      </c>
      <c r="M47" s="20" t="e">
        <f>#REF!</f>
        <v>#REF!</v>
      </c>
      <c r="N47" s="20" t="e">
        <f>#REF!</f>
        <v>#REF!</v>
      </c>
      <c r="O47" s="56" t="e">
        <f>#REF!</f>
        <v>#REF!</v>
      </c>
      <c r="P47" s="56" t="e">
        <f t="shared" si="7"/>
        <v>#REF!</v>
      </c>
      <c r="Q47" s="20">
        <v>27</v>
      </c>
      <c r="R47" s="20">
        <v>32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2.5" x14ac:dyDescent="0.25">
      <c r="A48" s="36" t="s">
        <v>65</v>
      </c>
      <c r="B48" s="20" t="e">
        <f>#REF!</f>
        <v>#REF!</v>
      </c>
      <c r="C48" s="20" t="e">
        <f>#REF!</f>
        <v>#REF!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20" t="e">
        <f>#REF!</f>
        <v>#REF!</v>
      </c>
      <c r="H48" s="20" t="e">
        <f>#REF!</f>
        <v>#REF!</v>
      </c>
      <c r="I48" s="20" t="e">
        <f>#REF!</f>
        <v>#REF!</v>
      </c>
      <c r="J48" s="20" t="e">
        <f>#REF!</f>
        <v>#REF!</v>
      </c>
      <c r="K48" s="20" t="e">
        <f>#REF!</f>
        <v>#REF!</v>
      </c>
      <c r="L48" s="20" t="e">
        <f>#REF!</f>
        <v>#REF!</v>
      </c>
      <c r="M48" s="20" t="e">
        <f>#REF!</f>
        <v>#REF!</v>
      </c>
      <c r="N48" s="20" t="e">
        <f>#REF!</f>
        <v>#REF!</v>
      </c>
      <c r="O48" s="56" t="e">
        <f>#REF!</f>
        <v>#REF!</v>
      </c>
      <c r="P48" s="56" t="e">
        <f t="shared" si="7"/>
        <v>#REF!</v>
      </c>
      <c r="Q48" s="20">
        <v>32</v>
      </c>
      <c r="R48" s="20">
        <v>32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ht="12.5" x14ac:dyDescent="0.25">
      <c r="A49" s="36" t="s">
        <v>66</v>
      </c>
      <c r="B49" s="20" t="e">
        <f>#REF!</f>
        <v>#REF!</v>
      </c>
      <c r="C49" s="20" t="e">
        <f>#REF!</f>
        <v>#REF!</v>
      </c>
      <c r="D49" s="20" t="e">
        <f>#REF!</f>
        <v>#REF!</v>
      </c>
      <c r="E49" s="20" t="e">
        <f>#REF!</f>
        <v>#REF!</v>
      </c>
      <c r="F49" s="20" t="e">
        <f>#REF!</f>
        <v>#REF!</v>
      </c>
      <c r="G49" s="20" t="e">
        <f>#REF!</f>
        <v>#REF!</v>
      </c>
      <c r="H49" s="20" t="e">
        <f>#REF!</f>
        <v>#REF!</v>
      </c>
      <c r="I49" s="20" t="e">
        <f>#REF!</f>
        <v>#REF!</v>
      </c>
      <c r="J49" s="20" t="e">
        <f>#REF!</f>
        <v>#REF!</v>
      </c>
      <c r="K49" s="20" t="e">
        <f>#REF!</f>
        <v>#REF!</v>
      </c>
      <c r="L49" s="20" t="e">
        <f>#REF!</f>
        <v>#REF!</v>
      </c>
      <c r="M49" s="20" t="e">
        <f>#REF!</f>
        <v>#REF!</v>
      </c>
      <c r="N49" s="20" t="e">
        <f>#REF!</f>
        <v>#REF!</v>
      </c>
      <c r="O49" s="56" t="e">
        <f>#REF!</f>
        <v>#REF!</v>
      </c>
      <c r="P49" s="56" t="e">
        <f t="shared" si="7"/>
        <v>#REF!</v>
      </c>
      <c r="Q49" s="20">
        <v>32</v>
      </c>
      <c r="R49" s="20">
        <v>32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ht="12.5" x14ac:dyDescent="0.25">
      <c r="A50" s="36" t="s">
        <v>67</v>
      </c>
      <c r="B50" s="20" t="e">
        <f>'Oppsal 3'!#REF!</f>
        <v>#REF!</v>
      </c>
      <c r="C50" s="20" t="e">
        <f>'Oppsal 3'!#REF!</f>
        <v>#REF!</v>
      </c>
      <c r="D50" s="20" t="e">
        <f>'Oppsal 3'!#REF!</f>
        <v>#REF!</v>
      </c>
      <c r="E50" s="20" t="e">
        <f>'Oppsal 3'!#REF!</f>
        <v>#REF!</v>
      </c>
      <c r="F50" s="20" t="e">
        <f>'Oppsal 3'!#REF!</f>
        <v>#REF!</v>
      </c>
      <c r="G50" s="20" t="e">
        <f>'Oppsal 3'!#REF!</f>
        <v>#REF!</v>
      </c>
      <c r="H50" s="20" t="e">
        <f>'Oppsal 3'!#REF!</f>
        <v>#REF!</v>
      </c>
      <c r="I50" s="20" t="e">
        <f>'Oppsal 3'!#REF!</f>
        <v>#REF!</v>
      </c>
      <c r="J50" s="20" t="e">
        <f>'Oppsal 3'!#REF!</f>
        <v>#REF!</v>
      </c>
      <c r="K50" s="20" t="e">
        <f>'Oppsal 3'!#REF!</f>
        <v>#REF!</v>
      </c>
      <c r="L50" s="20" t="e">
        <f>'Oppsal 3'!#REF!</f>
        <v>#REF!</v>
      </c>
      <c r="M50" s="20" t="e">
        <f>'Oppsal 3'!#REF!</f>
        <v>#REF!</v>
      </c>
      <c r="N50" s="20" t="e">
        <f>'Oppsal 3'!#REF!</f>
        <v>#REF!</v>
      </c>
      <c r="O50" s="56" t="e">
        <f>'Oppsal 3'!#REF!</f>
        <v>#REF!</v>
      </c>
      <c r="P50" s="56" t="e">
        <f t="shared" si="7"/>
        <v>#REF!</v>
      </c>
      <c r="Q50" s="20">
        <v>32</v>
      </c>
      <c r="R50" s="20">
        <v>32</v>
      </c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t="12.5" x14ac:dyDescent="0.25">
      <c r="A51" s="36" t="s">
        <v>68</v>
      </c>
      <c r="B51" s="20" t="e">
        <f>#REF!</f>
        <v>#REF!</v>
      </c>
      <c r="C51" s="20" t="e">
        <f>#REF!</f>
        <v>#REF!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20" t="e">
        <f>#REF!</f>
        <v>#REF!</v>
      </c>
      <c r="H51" s="20" t="e">
        <f>#REF!</f>
        <v>#REF!</v>
      </c>
      <c r="I51" s="20" t="e">
        <f>#REF!</f>
        <v>#REF!</v>
      </c>
      <c r="J51" s="20" t="e">
        <f>#REF!</f>
        <v>#REF!</v>
      </c>
      <c r="K51" s="20" t="e">
        <f>#REF!</f>
        <v>#REF!</v>
      </c>
      <c r="L51" s="20" t="e">
        <f>#REF!</f>
        <v>#REF!</v>
      </c>
      <c r="M51" s="20" t="e">
        <f>#REF!</f>
        <v>#REF!</v>
      </c>
      <c r="N51" s="20" t="e">
        <f>#REF!</f>
        <v>#REF!</v>
      </c>
      <c r="O51" s="56" t="e">
        <f>#REF!</f>
        <v>#REF!</v>
      </c>
      <c r="P51" s="56" t="e">
        <f t="shared" si="7"/>
        <v>#REF!</v>
      </c>
      <c r="Q51" s="20">
        <v>32</v>
      </c>
      <c r="R51" s="20">
        <v>32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ht="12.5" x14ac:dyDescent="0.25">
      <c r="A52" s="36" t="s">
        <v>69</v>
      </c>
      <c r="B52" s="20" t="e">
        <f>#REF!</f>
        <v>#REF!</v>
      </c>
      <c r="C52" s="20" t="e">
        <f>#REF!</f>
        <v>#REF!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20" t="e">
        <f>#REF!</f>
        <v>#REF!</v>
      </c>
      <c r="H52" s="20" t="e">
        <f>#REF!</f>
        <v>#REF!</v>
      </c>
      <c r="I52" s="20" t="e">
        <f>#REF!</f>
        <v>#REF!</v>
      </c>
      <c r="J52" s="20" t="e">
        <f>#REF!</f>
        <v>#REF!</v>
      </c>
      <c r="K52" s="20" t="e">
        <f>#REF!</f>
        <v>#REF!</v>
      </c>
      <c r="L52" s="20" t="e">
        <f>#REF!</f>
        <v>#REF!</v>
      </c>
      <c r="M52" s="20" t="e">
        <f>#REF!</f>
        <v>#REF!</v>
      </c>
      <c r="N52" s="20" t="e">
        <f>#REF!</f>
        <v>#REF!</v>
      </c>
      <c r="O52" s="56" t="e">
        <f>#REF!</f>
        <v>#REF!</v>
      </c>
      <c r="P52" s="56" t="e">
        <f t="shared" si="7"/>
        <v>#REF!</v>
      </c>
      <c r="Q52" s="20">
        <v>32</v>
      </c>
      <c r="R52" s="20">
        <v>32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ht="12.5" x14ac:dyDescent="0.25">
      <c r="A53" s="36" t="s">
        <v>70</v>
      </c>
      <c r="B53" s="20" t="e">
        <f>#REF!</f>
        <v>#REF!</v>
      </c>
      <c r="C53" s="20" t="e">
        <f>#REF!</f>
        <v>#REF!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20" t="e">
        <f>#REF!</f>
        <v>#REF!</v>
      </c>
      <c r="H53" s="20" t="e">
        <f>#REF!</f>
        <v>#REF!</v>
      </c>
      <c r="I53" s="20" t="e">
        <f>#REF!</f>
        <v>#REF!</v>
      </c>
      <c r="J53" s="20" t="e">
        <f>#REF!</f>
        <v>#REF!</v>
      </c>
      <c r="K53" s="20" t="e">
        <f>#REF!</f>
        <v>#REF!</v>
      </c>
      <c r="L53" s="20" t="e">
        <f>#REF!</f>
        <v>#REF!</v>
      </c>
      <c r="M53" s="20" t="e">
        <f>#REF!</f>
        <v>#REF!</v>
      </c>
      <c r="N53" s="20" t="e">
        <f>#REF!</f>
        <v>#REF!</v>
      </c>
      <c r="O53" s="56" t="e">
        <f>#REF!</f>
        <v>#REF!</v>
      </c>
      <c r="P53" s="56" t="e">
        <f t="shared" si="7"/>
        <v>#REF!</v>
      </c>
      <c r="Q53" s="20">
        <v>32</v>
      </c>
      <c r="R53" s="20">
        <v>32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ht="12.5" x14ac:dyDescent="0.25">
      <c r="A54" s="36" t="s">
        <v>71</v>
      </c>
      <c r="B54" s="20" t="e">
        <f>Romsås!#REF!</f>
        <v>#REF!</v>
      </c>
      <c r="C54" s="20" t="e">
        <f>Romsås!#REF!</f>
        <v>#REF!</v>
      </c>
      <c r="D54" s="20" t="e">
        <f>Romsås!#REF!</f>
        <v>#REF!</v>
      </c>
      <c r="E54" s="20" t="e">
        <f>Romsås!#REF!</f>
        <v>#REF!</v>
      </c>
      <c r="F54" s="20" t="e">
        <f>Romsås!#REF!</f>
        <v>#REF!</v>
      </c>
      <c r="G54" s="20" t="e">
        <f>Romsås!#REF!</f>
        <v>#REF!</v>
      </c>
      <c r="H54" s="20" t="e">
        <f>Romsås!#REF!</f>
        <v>#REF!</v>
      </c>
      <c r="I54" s="20" t="e">
        <f>Romsås!#REF!</f>
        <v>#REF!</v>
      </c>
      <c r="J54" s="20" t="e">
        <f>Romsås!#REF!</f>
        <v>#REF!</v>
      </c>
      <c r="K54" s="20" t="e">
        <f>Romsås!#REF!</f>
        <v>#REF!</v>
      </c>
      <c r="L54" s="20" t="e">
        <f>Romsås!#REF!</f>
        <v>#REF!</v>
      </c>
      <c r="M54" s="20" t="e">
        <f>Romsås!#REF!</f>
        <v>#REF!</v>
      </c>
      <c r="N54" s="20" t="e">
        <f>Romsås!#REF!</f>
        <v>#REF!</v>
      </c>
      <c r="O54" s="56" t="e">
        <f>Romsås!#REF!</f>
        <v>#REF!</v>
      </c>
      <c r="P54" s="56" t="e">
        <f t="shared" si="7"/>
        <v>#REF!</v>
      </c>
      <c r="Q54" s="20">
        <v>28.5</v>
      </c>
      <c r="R54" s="20">
        <v>28.5</v>
      </c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ht="12.5" x14ac:dyDescent="0.25">
      <c r="A55" s="36" t="s">
        <v>72</v>
      </c>
      <c r="B55" s="20" t="e">
        <f>#REF!</f>
        <v>#REF!</v>
      </c>
      <c r="C55" s="20" t="e">
        <f>#REF!</f>
        <v>#REF!</v>
      </c>
      <c r="D55" s="20" t="e">
        <f>#REF!</f>
        <v>#REF!</v>
      </c>
      <c r="E55" s="20" t="e">
        <f>#REF!</f>
        <v>#REF!</v>
      </c>
      <c r="F55" s="20" t="e">
        <f>#REF!</f>
        <v>#REF!</v>
      </c>
      <c r="G55" s="20" t="e">
        <f>#REF!</f>
        <v>#REF!</v>
      </c>
      <c r="H55" s="20" t="e">
        <f>#REF!</f>
        <v>#REF!</v>
      </c>
      <c r="I55" s="20" t="e">
        <f>#REF!</f>
        <v>#REF!</v>
      </c>
      <c r="J55" s="20" t="e">
        <f>#REF!</f>
        <v>#REF!</v>
      </c>
      <c r="K55" s="20" t="e">
        <f>#REF!</f>
        <v>#REF!</v>
      </c>
      <c r="L55" s="20" t="e">
        <f>#REF!</f>
        <v>#REF!</v>
      </c>
      <c r="M55" s="20" t="e">
        <f>#REF!</f>
        <v>#REF!</v>
      </c>
      <c r="N55" s="20" t="e">
        <f>#REF!</f>
        <v>#REF!</v>
      </c>
      <c r="O55" s="56" t="e">
        <f>#REF!</f>
        <v>#REF!</v>
      </c>
      <c r="P55" s="56" t="e">
        <f t="shared" si="7"/>
        <v>#REF!</v>
      </c>
      <c r="Q55" s="20">
        <v>32</v>
      </c>
      <c r="R55" s="20">
        <v>32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ht="12.5" x14ac:dyDescent="0.25">
      <c r="A56" s="36" t="s">
        <v>73</v>
      </c>
      <c r="B56" s="20" t="e">
        <f>#REF!</f>
        <v>#REF!</v>
      </c>
      <c r="C56" s="20" t="e">
        <f>#REF!</f>
        <v>#REF!</v>
      </c>
      <c r="D56" s="20" t="e">
        <f>#REF!</f>
        <v>#REF!</v>
      </c>
      <c r="E56" s="20" t="e">
        <f>#REF!</f>
        <v>#REF!</v>
      </c>
      <c r="F56" s="20" t="e">
        <f>#REF!</f>
        <v>#REF!</v>
      </c>
      <c r="G56" s="20" t="e">
        <f>#REF!</f>
        <v>#REF!</v>
      </c>
      <c r="H56" s="20" t="e">
        <f>#REF!</f>
        <v>#REF!</v>
      </c>
      <c r="I56" s="20" t="e">
        <f>#REF!</f>
        <v>#REF!</v>
      </c>
      <c r="J56" s="20" t="e">
        <f>#REF!</f>
        <v>#REF!</v>
      </c>
      <c r="K56" s="20" t="e">
        <f>#REF!</f>
        <v>#REF!</v>
      </c>
      <c r="L56" s="20" t="e">
        <f>#REF!</f>
        <v>#REF!</v>
      </c>
      <c r="M56" s="20" t="e">
        <f>#REF!</f>
        <v>#REF!</v>
      </c>
      <c r="N56" s="20" t="e">
        <f>#REF!</f>
        <v>#REF!</v>
      </c>
      <c r="O56" s="56" t="e">
        <f>#REF!</f>
        <v>#REF!</v>
      </c>
      <c r="P56" s="56" t="e">
        <f t="shared" si="7"/>
        <v>#REF!</v>
      </c>
      <c r="Q56" s="20">
        <v>32</v>
      </c>
      <c r="R56" s="20">
        <v>32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12.5" x14ac:dyDescent="0.25">
      <c r="A57" s="36" t="s">
        <v>74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  <c r="F57" s="20" t="e">
        <f>#REF!</f>
        <v>#REF!</v>
      </c>
      <c r="G57" s="20" t="e">
        <f>#REF!</f>
        <v>#REF!</v>
      </c>
      <c r="H57" s="20" t="e">
        <f>#REF!</f>
        <v>#REF!</v>
      </c>
      <c r="I57" s="20" t="e">
        <f>#REF!</f>
        <v>#REF!</v>
      </c>
      <c r="J57" s="20" t="e">
        <f>#REF!</f>
        <v>#REF!</v>
      </c>
      <c r="K57" s="20" t="e">
        <f>#REF!</f>
        <v>#REF!</v>
      </c>
      <c r="L57" s="20" t="e">
        <f>#REF!</f>
        <v>#REF!</v>
      </c>
      <c r="M57" s="20" t="e">
        <f>#REF!</f>
        <v>#REF!</v>
      </c>
      <c r="N57" s="20" t="e">
        <f>#REF!</f>
        <v>#REF!</v>
      </c>
      <c r="O57" s="56" t="e">
        <f>#REF!</f>
        <v>#REF!</v>
      </c>
      <c r="P57" s="56" t="e">
        <f t="shared" si="7"/>
        <v>#REF!</v>
      </c>
      <c r="Q57" s="20">
        <v>32</v>
      </c>
      <c r="R57" s="20">
        <v>32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t="12.5" x14ac:dyDescent="0.25">
      <c r="A58" s="57" t="s">
        <v>75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  <c r="F58" s="20" t="e">
        <f>#REF!</f>
        <v>#REF!</v>
      </c>
      <c r="G58" s="20" t="e">
        <f>#REF!</f>
        <v>#REF!</v>
      </c>
      <c r="H58" s="20" t="e">
        <f>#REF!</f>
        <v>#REF!</v>
      </c>
      <c r="I58" s="20" t="e">
        <f>#REF!</f>
        <v>#REF!</v>
      </c>
      <c r="J58" s="20" t="e">
        <f>#REF!</f>
        <v>#REF!</v>
      </c>
      <c r="K58" s="20" t="e">
        <f>#REF!</f>
        <v>#REF!</v>
      </c>
      <c r="L58" s="20" t="e">
        <f>#REF!</f>
        <v>#REF!</v>
      </c>
      <c r="M58" s="20" t="e">
        <f>#REF!</f>
        <v>#REF!</v>
      </c>
      <c r="N58" s="20" t="e">
        <f>#REF!</f>
        <v>#REF!</v>
      </c>
      <c r="O58" s="56" t="e">
        <f>#REF!</f>
        <v>#REF!</v>
      </c>
      <c r="P58" s="56" t="e">
        <f t="shared" si="7"/>
        <v>#REF!</v>
      </c>
      <c r="Q58" s="20">
        <v>32</v>
      </c>
      <c r="R58" s="20">
        <v>32</v>
      </c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12.5" x14ac:dyDescent="0.25">
      <c r="A59" s="57" t="s">
        <v>76</v>
      </c>
      <c r="B59" s="20" t="e">
        <f>#REF!</f>
        <v>#REF!</v>
      </c>
      <c r="C59" s="20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0" t="e">
        <f>#REF!</f>
        <v>#REF!</v>
      </c>
      <c r="I59" s="20" t="e">
        <f>#REF!</f>
        <v>#REF!</v>
      </c>
      <c r="J59" s="20" t="e">
        <f>#REF!</f>
        <v>#REF!</v>
      </c>
      <c r="K59" s="20" t="e">
        <f>#REF!</f>
        <v>#REF!</v>
      </c>
      <c r="L59" s="20" t="e">
        <f>#REF!</f>
        <v>#REF!</v>
      </c>
      <c r="M59" s="20" t="e">
        <f>#REF!</f>
        <v>#REF!</v>
      </c>
      <c r="N59" s="20" t="e">
        <f>#REF!</f>
        <v>#REF!</v>
      </c>
      <c r="O59" s="56" t="e">
        <f>#REF!</f>
        <v>#REF!</v>
      </c>
      <c r="P59" s="56" t="e">
        <f t="shared" si="7"/>
        <v>#REF!</v>
      </c>
      <c r="Q59" s="20">
        <v>25</v>
      </c>
      <c r="R59" s="20">
        <v>25</v>
      </c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12.5" x14ac:dyDescent="0.25">
      <c r="A60" s="36" t="s">
        <v>77</v>
      </c>
      <c r="B60" s="20" t="e">
        <f>#REF!</f>
        <v>#REF!</v>
      </c>
      <c r="C60" s="20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0" t="e">
        <f>#REF!</f>
        <v>#REF!</v>
      </c>
      <c r="I60" s="20" t="e">
        <f>#REF!</f>
        <v>#REF!</v>
      </c>
      <c r="J60" s="20" t="e">
        <f>#REF!</f>
        <v>#REF!</v>
      </c>
      <c r="K60" s="20" t="e">
        <f>#REF!</f>
        <v>#REF!</v>
      </c>
      <c r="L60" s="20" t="e">
        <f>#REF!</f>
        <v>#REF!</v>
      </c>
      <c r="M60" s="20" t="e">
        <f>#REF!</f>
        <v>#REF!</v>
      </c>
      <c r="N60" s="20" t="e">
        <f>#REF!</f>
        <v>#REF!</v>
      </c>
      <c r="O60" s="56" t="e">
        <f>#REF!</f>
        <v>#REF!</v>
      </c>
      <c r="P60" s="56" t="e">
        <f t="shared" si="7"/>
        <v>#REF!</v>
      </c>
      <c r="Q60" s="20">
        <v>25</v>
      </c>
      <c r="R60" s="20">
        <v>25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2.5" x14ac:dyDescent="0.25">
      <c r="A61" s="36" t="s">
        <v>78</v>
      </c>
      <c r="B61" s="20" t="e">
        <f>#REF!</f>
        <v>#REF!</v>
      </c>
      <c r="C61" s="20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0" t="e">
        <f>#REF!</f>
        <v>#REF!</v>
      </c>
      <c r="I61" s="20" t="e">
        <f>#REF!</f>
        <v>#REF!</v>
      </c>
      <c r="J61" s="20" t="e">
        <f>#REF!</f>
        <v>#REF!</v>
      </c>
      <c r="K61" s="20" t="e">
        <f>#REF!</f>
        <v>#REF!</v>
      </c>
      <c r="L61" s="20" t="e">
        <f>#REF!</f>
        <v>#REF!</v>
      </c>
      <c r="M61" s="20" t="e">
        <f>#REF!</f>
        <v>#REF!</v>
      </c>
      <c r="N61" s="20" t="e">
        <f>#REF!</f>
        <v>#REF!</v>
      </c>
      <c r="O61" s="56" t="e">
        <f>#REF!</f>
        <v>#REF!</v>
      </c>
      <c r="P61" s="56" t="e">
        <f t="shared" si="7"/>
        <v>#REF!</v>
      </c>
      <c r="Q61" s="20">
        <v>32</v>
      </c>
      <c r="R61" s="20">
        <v>32</v>
      </c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ht="12.5" x14ac:dyDescent="0.25">
      <c r="A62" s="36" t="s">
        <v>79</v>
      </c>
      <c r="B62" s="20" t="e">
        <f>#REF!</f>
        <v>#REF!</v>
      </c>
      <c r="C62" s="20" t="e">
        <f>#REF!</f>
        <v>#REF!</v>
      </c>
      <c r="D62" s="20" t="e">
        <f>#REF!</f>
        <v>#REF!</v>
      </c>
      <c r="E62" s="20" t="e">
        <f>#REF!</f>
        <v>#REF!</v>
      </c>
      <c r="F62" s="20" t="e">
        <f>#REF!</f>
        <v>#REF!</v>
      </c>
      <c r="G62" s="20" t="e">
        <f>#REF!</f>
        <v>#REF!</v>
      </c>
      <c r="H62" s="20" t="e">
        <f>#REF!</f>
        <v>#REF!</v>
      </c>
      <c r="I62" s="20" t="e">
        <f>#REF!</f>
        <v>#REF!</v>
      </c>
      <c r="J62" s="20" t="e">
        <f>#REF!</f>
        <v>#REF!</v>
      </c>
      <c r="K62" s="20" t="e">
        <f>#REF!</f>
        <v>#REF!</v>
      </c>
      <c r="L62" s="20" t="e">
        <f>#REF!</f>
        <v>#REF!</v>
      </c>
      <c r="M62" s="20" t="e">
        <f>#REF!</f>
        <v>#REF!</v>
      </c>
      <c r="N62" s="20" t="e">
        <f>#REF!</f>
        <v>#REF!</v>
      </c>
      <c r="O62" s="56" t="e">
        <f>#REF!</f>
        <v>#REF!</v>
      </c>
      <c r="P62" s="56" t="e">
        <f t="shared" si="7"/>
        <v>#REF!</v>
      </c>
      <c r="Q62" s="20">
        <v>32</v>
      </c>
      <c r="R62" s="20">
        <v>32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ht="12.5" x14ac:dyDescent="0.25">
      <c r="A63" s="36" t="s">
        <v>29</v>
      </c>
      <c r="B63" s="20" t="e">
        <f>#REF!</f>
        <v>#REF!</v>
      </c>
      <c r="C63" s="20" t="e">
        <f>#REF!</f>
        <v>#REF!</v>
      </c>
      <c r="D63" s="20" t="e">
        <f>#REF!</f>
        <v>#REF!</v>
      </c>
      <c r="E63" s="20" t="e">
        <f>#REF!</f>
        <v>#REF!</v>
      </c>
      <c r="F63" s="20" t="e">
        <f>#REF!</f>
        <v>#REF!</v>
      </c>
      <c r="G63" s="20" t="e">
        <f>#REF!</f>
        <v>#REF!</v>
      </c>
      <c r="H63" s="20" t="e">
        <f>#REF!</f>
        <v>#REF!</v>
      </c>
      <c r="I63" s="20" t="e">
        <f>#REF!</f>
        <v>#REF!</v>
      </c>
      <c r="J63" s="20" t="e">
        <f>#REF!</f>
        <v>#REF!</v>
      </c>
      <c r="K63" s="20" t="e">
        <f>#REF!</f>
        <v>#REF!</v>
      </c>
      <c r="L63" s="20" t="e">
        <f>#REF!</f>
        <v>#REF!</v>
      </c>
      <c r="M63" s="20" t="e">
        <f>#REF!</f>
        <v>#REF!</v>
      </c>
      <c r="N63" s="20" t="e">
        <f>#REF!</f>
        <v>#REF!</v>
      </c>
      <c r="O63" s="56" t="e">
        <f>#REF!</f>
        <v>#REF!</v>
      </c>
      <c r="P63" s="56" t="e">
        <f t="shared" si="7"/>
        <v>#REF!</v>
      </c>
      <c r="Q63" s="20">
        <v>32</v>
      </c>
      <c r="R63" s="20">
        <v>32</v>
      </c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12.5" x14ac:dyDescent="0.25">
      <c r="A64" s="36" t="s">
        <v>82</v>
      </c>
      <c r="B64" s="20" t="e">
        <f>#REF!</f>
        <v>#REF!</v>
      </c>
      <c r="C64" s="20" t="e">
        <f>#REF!</f>
        <v>#REF!</v>
      </c>
      <c r="D64" s="20" t="e">
        <f>#REF!</f>
        <v>#REF!</v>
      </c>
      <c r="E64" s="20" t="e">
        <f>#REF!</f>
        <v>#REF!</v>
      </c>
      <c r="F64" s="20" t="e">
        <f>#REF!</f>
        <v>#REF!</v>
      </c>
      <c r="G64" s="20" t="e">
        <f>#REF!</f>
        <v>#REF!</v>
      </c>
      <c r="H64" s="20" t="e">
        <f>#REF!</f>
        <v>#REF!</v>
      </c>
      <c r="I64" s="20" t="e">
        <f>#REF!</f>
        <v>#REF!</v>
      </c>
      <c r="J64" s="20" t="e">
        <f>#REF!</f>
        <v>#REF!</v>
      </c>
      <c r="K64" s="20" t="e">
        <f>#REF!</f>
        <v>#REF!</v>
      </c>
      <c r="L64" s="20" t="e">
        <f>#REF!</f>
        <v>#REF!</v>
      </c>
      <c r="M64" s="20" t="e">
        <f>#REF!</f>
        <v>#REF!</v>
      </c>
      <c r="N64" s="20" t="e">
        <f>#REF!</f>
        <v>#REF!</v>
      </c>
      <c r="O64" s="56" t="e">
        <f>#REF!</f>
        <v>#REF!</v>
      </c>
      <c r="P64" s="56" t="e">
        <f t="shared" si="7"/>
        <v>#REF!</v>
      </c>
      <c r="Q64" s="20">
        <v>32</v>
      </c>
      <c r="R64" s="20">
        <v>32</v>
      </c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ht="12.5" x14ac:dyDescent="0.25">
      <c r="A65" s="59" t="s">
        <v>83</v>
      </c>
      <c r="B65" s="60" t="e">
        <f>Årvoll!#REF!</f>
        <v>#REF!</v>
      </c>
      <c r="C65" s="60" t="e">
        <f>Årvoll!#REF!</f>
        <v>#REF!</v>
      </c>
      <c r="D65" s="60" t="e">
        <f>Årvoll!#REF!</f>
        <v>#REF!</v>
      </c>
      <c r="E65" s="60" t="e">
        <f>Årvoll!#REF!</f>
        <v>#REF!</v>
      </c>
      <c r="F65" s="60" t="e">
        <f>Årvoll!#REF!</f>
        <v>#REF!</v>
      </c>
      <c r="G65" s="60" t="e">
        <f>Årvoll!#REF!</f>
        <v>#REF!</v>
      </c>
      <c r="H65" s="60" t="e">
        <f>Årvoll!#REF!</f>
        <v>#REF!</v>
      </c>
      <c r="I65" s="60" t="e">
        <f>Årvoll!#REF!</f>
        <v>#REF!</v>
      </c>
      <c r="J65" s="60" t="e">
        <f>Årvoll!#REF!</f>
        <v>#REF!</v>
      </c>
      <c r="K65" s="60" t="e">
        <f>Årvoll!#REF!</f>
        <v>#REF!</v>
      </c>
      <c r="L65" s="60" t="e">
        <f>Årvoll!#REF!</f>
        <v>#REF!</v>
      </c>
      <c r="M65" s="60" t="e">
        <f>Årvoll!#REF!</f>
        <v>#REF!</v>
      </c>
      <c r="N65" s="60" t="e">
        <f>Årvoll!#REF!</f>
        <v>#REF!</v>
      </c>
      <c r="O65" s="61" t="e">
        <f>Årvoll!#REF!</f>
        <v>#REF!</v>
      </c>
      <c r="P65" s="61" t="e">
        <f t="shared" si="7"/>
        <v>#REF!</v>
      </c>
      <c r="Q65" s="60">
        <v>0</v>
      </c>
      <c r="R65" s="60">
        <v>32</v>
      </c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ht="13" x14ac:dyDescent="0.3">
      <c r="A66" s="53" t="s">
        <v>84</v>
      </c>
      <c r="B66" s="62" t="e">
        <f t="shared" ref="B66:O66" si="8">SUM(B18:B65)</f>
        <v>#REF!</v>
      </c>
      <c r="C66" s="62" t="e">
        <f t="shared" si="8"/>
        <v>#REF!</v>
      </c>
      <c r="D66" s="62" t="e">
        <f t="shared" si="8"/>
        <v>#REF!</v>
      </c>
      <c r="E66" s="62" t="e">
        <f t="shared" si="8"/>
        <v>#REF!</v>
      </c>
      <c r="F66" s="62" t="e">
        <f t="shared" si="8"/>
        <v>#REF!</v>
      </c>
      <c r="G66" s="62" t="e">
        <f t="shared" si="8"/>
        <v>#REF!</v>
      </c>
      <c r="H66" s="62" t="e">
        <f t="shared" si="8"/>
        <v>#REF!</v>
      </c>
      <c r="I66" s="62" t="e">
        <f t="shared" si="8"/>
        <v>#REF!</v>
      </c>
      <c r="J66" s="62" t="e">
        <f t="shared" si="8"/>
        <v>#REF!</v>
      </c>
      <c r="K66" s="62" t="e">
        <f t="shared" si="8"/>
        <v>#REF!</v>
      </c>
      <c r="L66" s="62" t="e">
        <f t="shared" si="8"/>
        <v>#REF!</v>
      </c>
      <c r="M66" s="62" t="e">
        <f t="shared" si="8"/>
        <v>#REF!</v>
      </c>
      <c r="N66" s="62" t="e">
        <f t="shared" si="8"/>
        <v>#REF!</v>
      </c>
      <c r="O66" s="63" t="e">
        <f t="shared" si="8"/>
        <v>#REF!</v>
      </c>
      <c r="P66" s="63" t="e">
        <f t="shared" si="7"/>
        <v>#REF!</v>
      </c>
      <c r="Q66" s="63">
        <f t="shared" ref="Q66:R66" si="9">SUM(Q18:Q65)</f>
        <v>1405.5</v>
      </c>
      <c r="R66" s="62">
        <f t="shared" si="9"/>
        <v>1503.5</v>
      </c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ht="12.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55"/>
      <c r="P67" s="5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t="12.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55"/>
      <c r="P68" s="55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12.5" x14ac:dyDescent="0.25">
      <c r="A69" s="36" t="s">
        <v>85</v>
      </c>
      <c r="B69" s="20" t="e">
        <f t="shared" ref="B69:O69" si="10">B66+B16</f>
        <v>#REF!</v>
      </c>
      <c r="C69" s="20" t="e">
        <f t="shared" si="10"/>
        <v>#REF!</v>
      </c>
      <c r="D69" s="20" t="e">
        <f t="shared" si="10"/>
        <v>#REF!</v>
      </c>
      <c r="E69" s="20" t="e">
        <f t="shared" si="10"/>
        <v>#REF!</v>
      </c>
      <c r="F69" s="20" t="e">
        <f t="shared" si="10"/>
        <v>#REF!</v>
      </c>
      <c r="G69" s="20" t="e">
        <f t="shared" si="10"/>
        <v>#REF!</v>
      </c>
      <c r="H69" s="20" t="e">
        <f t="shared" si="10"/>
        <v>#REF!</v>
      </c>
      <c r="I69" s="20" t="e">
        <f t="shared" si="10"/>
        <v>#REF!</v>
      </c>
      <c r="J69" s="20" t="e">
        <f t="shared" si="10"/>
        <v>#REF!</v>
      </c>
      <c r="K69" s="20" t="e">
        <f t="shared" si="10"/>
        <v>#REF!</v>
      </c>
      <c r="L69" s="20" t="e">
        <f t="shared" si="10"/>
        <v>#REF!</v>
      </c>
      <c r="M69" s="20" t="e">
        <f t="shared" si="10"/>
        <v>#REF!</v>
      </c>
      <c r="N69" s="20" t="e">
        <f t="shared" si="10"/>
        <v>#REF!</v>
      </c>
      <c r="O69" s="56" t="e">
        <f t="shared" si="10"/>
        <v>#REF!</v>
      </c>
      <c r="P69" s="56" t="e">
        <f t="shared" ref="P69:P70" si="11">SUM(B69:O69)</f>
        <v>#REF!</v>
      </c>
      <c r="Q69" s="20" t="e">
        <f t="shared" ref="Q69:R69" si="12">Q16+Q66</f>
        <v>#REF!</v>
      </c>
      <c r="R69" s="20" t="e">
        <f t="shared" si="12"/>
        <v>#REF!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ht="12.5" x14ac:dyDescent="0.25">
      <c r="A70" s="59" t="s">
        <v>86</v>
      </c>
      <c r="B70" s="60" t="e">
        <f>#REF!</f>
        <v>#REF!</v>
      </c>
      <c r="C70" s="60" t="e">
        <f>#REF!</f>
        <v>#REF!</v>
      </c>
      <c r="D70" s="60" t="e">
        <f>#REF!</f>
        <v>#REF!</v>
      </c>
      <c r="E70" s="60" t="e">
        <f>#REF!</f>
        <v>#REF!</v>
      </c>
      <c r="F70" s="60" t="e">
        <f>#REF!</f>
        <v>#REF!</v>
      </c>
      <c r="G70" s="60" t="e">
        <f>#REF!</f>
        <v>#REF!</v>
      </c>
      <c r="H70" s="60" t="e">
        <f>#REF!</f>
        <v>#REF!</v>
      </c>
      <c r="I70" s="60" t="e">
        <f>#REF!</f>
        <v>#REF!</v>
      </c>
      <c r="J70" s="60" t="e">
        <f>#REF!</f>
        <v>#REF!</v>
      </c>
      <c r="K70" s="60" t="e">
        <f>#REF!</f>
        <v>#REF!</v>
      </c>
      <c r="L70" s="60" t="e">
        <f>#REF!</f>
        <v>#REF!</v>
      </c>
      <c r="M70" s="60" t="e">
        <f>#REF!</f>
        <v>#REF!</v>
      </c>
      <c r="N70" s="60" t="e">
        <f>#REF!</f>
        <v>#REF!</v>
      </c>
      <c r="O70" s="60" t="e">
        <f>#REF!</f>
        <v>#REF!</v>
      </c>
      <c r="P70" s="61" t="e">
        <f t="shared" si="11"/>
        <v>#REF!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t="12.5" x14ac:dyDescent="0.25">
      <c r="A71" s="36" t="s">
        <v>100</v>
      </c>
      <c r="B71" s="65" t="e">
        <f t="shared" ref="B71:P71" si="13">B69/B70</f>
        <v>#REF!</v>
      </c>
      <c r="C71" s="65" t="e">
        <f t="shared" si="13"/>
        <v>#REF!</v>
      </c>
      <c r="D71" s="65" t="e">
        <f t="shared" si="13"/>
        <v>#REF!</v>
      </c>
      <c r="E71" s="65" t="e">
        <f t="shared" si="13"/>
        <v>#REF!</v>
      </c>
      <c r="F71" s="65" t="e">
        <f t="shared" si="13"/>
        <v>#REF!</v>
      </c>
      <c r="G71" s="65" t="e">
        <f t="shared" si="13"/>
        <v>#REF!</v>
      </c>
      <c r="H71" s="65" t="e">
        <f t="shared" si="13"/>
        <v>#REF!</v>
      </c>
      <c r="I71" s="65" t="e">
        <f t="shared" si="13"/>
        <v>#REF!</v>
      </c>
      <c r="J71" s="65" t="e">
        <f t="shared" si="13"/>
        <v>#REF!</v>
      </c>
      <c r="K71" s="65" t="e">
        <f t="shared" si="13"/>
        <v>#REF!</v>
      </c>
      <c r="L71" s="65" t="e">
        <f t="shared" si="13"/>
        <v>#REF!</v>
      </c>
      <c r="M71" s="65" t="e">
        <f t="shared" si="13"/>
        <v>#REF!</v>
      </c>
      <c r="N71" s="65" t="e">
        <f t="shared" si="13"/>
        <v>#REF!</v>
      </c>
      <c r="O71" s="65" t="e">
        <f t="shared" si="13"/>
        <v>#REF!</v>
      </c>
      <c r="P71" s="66" t="e">
        <f t="shared" si="13"/>
        <v>#REF!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ht="12.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ht="12.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ht="12.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t="12.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ht="12.5" x14ac:dyDescent="0.25">
      <c r="A76" s="36"/>
      <c r="B76" s="36" t="str">
        <f>B2</f>
        <v>Badminton</v>
      </c>
      <c r="C76" s="67" t="e">
        <f>B71</f>
        <v>#REF!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2.5" x14ac:dyDescent="0.25">
      <c r="A77" s="36"/>
      <c r="B77" s="36" t="str">
        <f>C2</f>
        <v>Basket</v>
      </c>
      <c r="C77" s="67" t="e">
        <f>C71</f>
        <v>#REF!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ht="12.5" x14ac:dyDescent="0.25">
      <c r="A78" s="36"/>
      <c r="B78" s="36" t="str">
        <f>D2</f>
        <v>Cheerleading</v>
      </c>
      <c r="C78" s="67" t="e">
        <f>D71</f>
        <v>#REF!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ht="12.5" x14ac:dyDescent="0.25">
      <c r="A79" s="36"/>
      <c r="B79" s="36" t="str">
        <f>E2</f>
        <v>Dans</v>
      </c>
      <c r="C79" s="67" t="e">
        <f>E71</f>
        <v>#REF!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t="12.5" x14ac:dyDescent="0.25">
      <c r="A80" s="36"/>
      <c r="B80" s="36" t="str">
        <f>F2</f>
        <v>Futsal</v>
      </c>
      <c r="C80" s="67" t="e">
        <f>F71</f>
        <v>#REF!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t="12.5" x14ac:dyDescent="0.25">
      <c r="A81" s="36"/>
      <c r="B81" s="36" t="str">
        <f>G2</f>
        <v>Gym og turn</v>
      </c>
      <c r="C81" s="67" t="e">
        <f>G71</f>
        <v>#REF!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2.5" x14ac:dyDescent="0.25">
      <c r="A82" s="36"/>
      <c r="B82" s="36" t="str">
        <f>H2</f>
        <v>Hockey</v>
      </c>
      <c r="C82" s="67" t="e">
        <f>H71</f>
        <v>#REF!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ht="12.5" x14ac:dyDescent="0.25">
      <c r="A83" s="36"/>
      <c r="B83" s="36" t="str">
        <f>I2</f>
        <v>Håndball</v>
      </c>
      <c r="C83" s="67" t="e">
        <f>I71</f>
        <v>#REF!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t="12.5" x14ac:dyDescent="0.25">
      <c r="A84" s="36"/>
      <c r="B84" s="36" t="str">
        <f>J2</f>
        <v>Innebandy</v>
      </c>
      <c r="C84" s="67" t="e">
        <f>J71</f>
        <v>#REF!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t="12.5" x14ac:dyDescent="0.25">
      <c r="A85" s="36"/>
      <c r="B85" s="36" t="str">
        <f>K2</f>
        <v>Roller Derby</v>
      </c>
      <c r="C85" s="67" t="e">
        <f>K71</f>
        <v>#REF!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ht="12.5" x14ac:dyDescent="0.25">
      <c r="A86" s="36"/>
      <c r="B86" s="36" t="str">
        <f>L2</f>
        <v>Ultimate Frisbee</v>
      </c>
      <c r="C86" s="67" t="e">
        <f>L71</f>
        <v>#REF!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t="12.5" x14ac:dyDescent="0.25">
      <c r="A87" s="36"/>
      <c r="B87" s="36" t="str">
        <f>M2</f>
        <v>Volleyball</v>
      </c>
      <c r="C87" s="67" t="e">
        <f>M71</f>
        <v>#REF!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t="12.5" x14ac:dyDescent="0.25">
      <c r="A88" s="36"/>
      <c r="B88" s="36" t="str">
        <f>N2</f>
        <v>Paraidrett</v>
      </c>
      <c r="C88" s="67" t="e">
        <f>N71</f>
        <v>#REF!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ht="12.5" x14ac:dyDescent="0.25">
      <c r="A89" s="36"/>
      <c r="B89" s="36" t="str">
        <f>O2</f>
        <v>Annet - inkl.</v>
      </c>
      <c r="C89" s="67" t="e">
        <f>O71</f>
        <v>#REF!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ht="12.5" x14ac:dyDescent="0.25">
      <c r="A90" s="36"/>
      <c r="B90" s="36" t="s">
        <v>16</v>
      </c>
      <c r="C90" s="67" t="e">
        <f>P71</f>
        <v>#REF!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ht="12.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ht="12.5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ht="12.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ht="13" x14ac:dyDescent="0.3">
      <c r="A94" s="36"/>
      <c r="B94" s="40" t="s">
        <v>1</v>
      </c>
      <c r="C94" s="41" t="s">
        <v>2</v>
      </c>
      <c r="D94" s="42" t="s">
        <v>3</v>
      </c>
      <c r="E94" s="43" t="s">
        <v>5</v>
      </c>
      <c r="F94" s="44" t="s">
        <v>4</v>
      </c>
      <c r="G94" s="45" t="s">
        <v>8</v>
      </c>
      <c r="H94" s="46" t="s">
        <v>6</v>
      </c>
      <c r="I94" s="47" t="s">
        <v>7</v>
      </c>
      <c r="J94" s="48" t="s">
        <v>9</v>
      </c>
      <c r="K94" s="49" t="s">
        <v>11</v>
      </c>
      <c r="L94" s="50" t="s">
        <v>12</v>
      </c>
      <c r="M94" s="51" t="s">
        <v>10</v>
      </c>
      <c r="N94" s="15" t="s">
        <v>13</v>
      </c>
      <c r="O94" s="52" t="s">
        <v>15</v>
      </c>
      <c r="P94" s="53" t="s">
        <v>80</v>
      </c>
      <c r="Q94" s="53" t="s">
        <v>17</v>
      </c>
      <c r="R94" s="53" t="s">
        <v>99</v>
      </c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t="12.5" x14ac:dyDescent="0.25">
      <c r="A95" s="57" t="s">
        <v>101</v>
      </c>
      <c r="B95" s="69" t="e">
        <f>'16 til 17'!B69</f>
        <v>#REF!</v>
      </c>
      <c r="C95" s="69" t="e">
        <f>'16 til 17'!C69</f>
        <v>#REF!</v>
      </c>
      <c r="D95" s="69" t="e">
        <f>'16 til 17'!D69</f>
        <v>#REF!</v>
      </c>
      <c r="E95" s="69" t="e">
        <f>'16 til 17'!E69</f>
        <v>#REF!</v>
      </c>
      <c r="F95" s="69" t="e">
        <f>'16 til 17'!F69</f>
        <v>#REF!</v>
      </c>
      <c r="G95" s="69" t="e">
        <f>'16 til 17'!G69</f>
        <v>#REF!</v>
      </c>
      <c r="H95" s="69" t="e">
        <f>'16 til 17'!H69</f>
        <v>#REF!</v>
      </c>
      <c r="I95" s="69" t="e">
        <f>'16 til 17'!I69</f>
        <v>#REF!</v>
      </c>
      <c r="J95" s="69" t="e">
        <f>'16 til 17'!J69</f>
        <v>#REF!</v>
      </c>
      <c r="K95" s="69" t="e">
        <f>'16 til 17'!K69</f>
        <v>#REF!</v>
      </c>
      <c r="L95" s="69" t="e">
        <f>'16 til 17'!L69</f>
        <v>#REF!</v>
      </c>
      <c r="M95" s="69" t="e">
        <f>'16 til 17'!M69</f>
        <v>#REF!</v>
      </c>
      <c r="N95" s="69" t="e">
        <f>'16 til 17'!N69</f>
        <v>#REF!</v>
      </c>
      <c r="O95" s="69" t="e">
        <f>'16 til 17'!O69</f>
        <v>#REF!</v>
      </c>
      <c r="P95" s="64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ht="12.5" x14ac:dyDescent="0.25">
      <c r="A96" s="57" t="s">
        <v>102</v>
      </c>
      <c r="B96" s="69" t="e">
        <f>#REF!-B95-B97</f>
        <v>#REF!</v>
      </c>
      <c r="C96" s="69" t="e">
        <f>#REF!-C95-C97</f>
        <v>#REF!</v>
      </c>
      <c r="D96" s="69" t="e">
        <f>#REF!-D95-D97</f>
        <v>#REF!</v>
      </c>
      <c r="E96" s="69" t="e">
        <f>#REF!-E95-E97</f>
        <v>#REF!</v>
      </c>
      <c r="F96" s="69" t="e">
        <f>#REF!-F95-F97</f>
        <v>#REF!</v>
      </c>
      <c r="G96" s="69" t="e">
        <f>#REF!-G95-G97</f>
        <v>#REF!</v>
      </c>
      <c r="H96" s="69" t="e">
        <f>#REF!-H95-H97</f>
        <v>#REF!</v>
      </c>
      <c r="I96" s="69" t="e">
        <f>#REF!-I95-I97</f>
        <v>#REF!</v>
      </c>
      <c r="J96" s="69" t="e">
        <f>#REF!-J95-J97</f>
        <v>#REF!</v>
      </c>
      <c r="K96" s="69" t="e">
        <f>#REF!-K95-K97</f>
        <v>#REF!</v>
      </c>
      <c r="L96" s="69" t="e">
        <f>#REF!-L95-L97</f>
        <v>#REF!</v>
      </c>
      <c r="M96" s="69" t="e">
        <f>#REF!-M95-M97</f>
        <v>#REF!</v>
      </c>
      <c r="N96" s="69" t="e">
        <f>#REF!-N95-N97</f>
        <v>#REF!</v>
      </c>
      <c r="O96" s="69" t="e">
        <f>#REF!-O95-O97</f>
        <v>#REF!</v>
      </c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ht="12.5" x14ac:dyDescent="0.25">
      <c r="A97" s="57" t="s">
        <v>103</v>
      </c>
      <c r="B97" s="69" t="e">
        <f t="shared" ref="B97:O97" si="14">B69</f>
        <v>#REF!</v>
      </c>
      <c r="C97" s="69" t="e">
        <f t="shared" si="14"/>
        <v>#REF!</v>
      </c>
      <c r="D97" s="69" t="e">
        <f t="shared" si="14"/>
        <v>#REF!</v>
      </c>
      <c r="E97" s="69" t="e">
        <f t="shared" si="14"/>
        <v>#REF!</v>
      </c>
      <c r="F97" s="69" t="e">
        <f t="shared" si="14"/>
        <v>#REF!</v>
      </c>
      <c r="G97" s="69" t="e">
        <f t="shared" si="14"/>
        <v>#REF!</v>
      </c>
      <c r="H97" s="69" t="e">
        <f t="shared" si="14"/>
        <v>#REF!</v>
      </c>
      <c r="I97" s="69" t="e">
        <f t="shared" si="14"/>
        <v>#REF!</v>
      </c>
      <c r="J97" s="69" t="e">
        <f t="shared" si="14"/>
        <v>#REF!</v>
      </c>
      <c r="K97" s="69" t="e">
        <f t="shared" si="14"/>
        <v>#REF!</v>
      </c>
      <c r="L97" s="69" t="e">
        <f t="shared" si="14"/>
        <v>#REF!</v>
      </c>
      <c r="M97" s="69" t="e">
        <f t="shared" si="14"/>
        <v>#REF!</v>
      </c>
      <c r="N97" s="69" t="e">
        <f t="shared" si="14"/>
        <v>#REF!</v>
      </c>
      <c r="O97" s="69" t="e">
        <f t="shared" si="14"/>
        <v>#REF!</v>
      </c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12.5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ht="12.5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12.5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t="12.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12.5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ht="12.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ht="12.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ht="12.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ht="12.5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ht="12.5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t="12.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ht="12.5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ht="12.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t="12.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ht="12.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2.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ht="12.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t="12.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ht="12.5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ht="12.5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ht="12.5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ht="12.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2.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2.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2.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2.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t="12.5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ht="12.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ht="12.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t="12.5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ht="12.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ht="12.5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2.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2.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2.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12.5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ht="12.5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ht="12.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ht="12.5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ht="12.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ht="12.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ht="12.5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ht="12.5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2.5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2.5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2.5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ht="12.5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2.5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ht="12.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2.5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2.5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2.5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2.5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2.5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2.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2.5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2.5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2.5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2.5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2.5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2.5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2.5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2.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 ht="12.5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 ht="12.5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 ht="12.5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 ht="12.5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 ht="12.5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 ht="12.5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 ht="12.5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 ht="12.5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 ht="12.5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 ht="12.5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 ht="12.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 ht="12.5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 ht="12.5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 ht="12.5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 ht="12.5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 ht="12.5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ht="12.5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2.5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ht="12.5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 ht="12.5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 ht="12.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 ht="12.5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 ht="12.5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 ht="12.5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 ht="12.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 ht="12.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 ht="12.5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 ht="12.5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 ht="12.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 ht="12.5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 ht="12.5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 ht="12.5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2.5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2.5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2.5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2.5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2.5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2.5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2.5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2.5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2.5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2.5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2.5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2.5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2.5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2.5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2.5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2.5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2.5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2.5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2.5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2.5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2.5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2.5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ht="12.5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ht="12.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ht="12.5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ht="12.5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ht="12.5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ht="12.5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ht="12.5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ht="12.5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ht="12.5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ht="12.5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ht="12.5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ht="12.5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2.5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ht="12.5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ht="12.5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ht="12.5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ht="12.5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ht="12.5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ht="12.5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ht="12.5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ht="12.5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ht="12.5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ht="12.5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ht="12.5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ht="12.5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ht="12.5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ht="12.5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ht="12.5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ht="12.5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ht="12.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ht="12.5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ht="12.5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ht="12.5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ht="12.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ht="12.5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ht="12.5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ht="12.5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ht="12.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ht="12.5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ht="12.5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ht="12.5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ht="12.5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ht="12.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ht="12.5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ht="12.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ht="12.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ht="12.5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ht="12.5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ht="12.5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ht="12.5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ht="12.5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ht="12.5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ht="12.5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ht="12.5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ht="12.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ht="12.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ht="12.5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ht="12.5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ht="12.5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ht="12.5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ht="12.5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ht="12.5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2.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ht="12.5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ht="12.5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ht="12.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ht="12.5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ht="12.5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ht="12.5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ht="12.5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ht="12.5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ht="12.5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ht="12.5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ht="12.5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ht="12.5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ht="12.5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ht="12.5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ht="12.5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ht="12.5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ht="12.5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ht="12.5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ht="12.5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ht="12.5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ht="12.5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ht="12.5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ht="12.5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ht="12.5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ht="12.5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ht="12.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ht="12.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ht="12.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ht="12.5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ht="12.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ht="12.5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ht="12.5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ht="12.5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ht="12.5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ht="12.5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ht="12.5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ht="12.5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ht="12.5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ht="12.5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ht="12.5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ht="12.5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ht="12.5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ht="12.5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ht="12.5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ht="12.5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ht="12.5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ht="12.5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ht="12.5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ht="12.5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2.5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ht="12.5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ht="12.5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ht="12.5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ht="12.5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ht="12.5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ht="12.5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ht="12.5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ht="12.5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ht="12.5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ht="12.5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ht="12.5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ht="12.5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ht="12.5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ht="12.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ht="12.5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ht="12.5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ht="12.5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ht="12.5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ht="12.5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ht="12.5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ht="12.5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ht="12.5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12.5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ht="12.5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ht="12.5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ht="12.5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ht="12.5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ht="12.5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ht="12.5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ht="12.5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ht="12.5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ht="12.5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ht="12.5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ht="12.5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ht="12.5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ht="12.5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ht="12.5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ht="12.5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ht="12.5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ht="12.5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ht="12.5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ht="12.5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ht="12.5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ht="12.5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ht="12.5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ht="12.5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ht="12.5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ht="12.5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ht="12.5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2.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ht="12.5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ht="12.5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ht="12.5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ht="12.5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ht="12.5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ht="12.5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ht="12.5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ht="12.5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ht="12.5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ht="12.5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ht="12.5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ht="12.5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ht="12.5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ht="12.5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ht="12.5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ht="12.5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ht="12.5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ht="12.5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ht="12.5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ht="12.5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ht="12.5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ht="12.5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ht="12.5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ht="12.5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ht="12.5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ht="12.5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ht="12.5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ht="12.5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ht="12.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12.5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ht="12.5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ht="12.5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ht="12.5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ht="12.5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1:29" ht="12.5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1:29" ht="12.5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1:29" ht="12.5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1:29" ht="12.5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1:29" ht="12.5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1:29" ht="12.5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1:29" ht="12.5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1:29" ht="12.5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1:29" ht="12.5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1:29" ht="12.5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1:29" ht="12.5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1:29" ht="12.5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1:29" ht="12.5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1:29" ht="12.5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ht="12.5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2.5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1:29" ht="12.5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1:29" ht="12.5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ht="12.5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1:29" ht="12.5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1:29" ht="12.5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1:29" ht="12.5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1:29" ht="12.5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1:29" ht="12.5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1:29" ht="12.5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1:29" ht="12.5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1:29" ht="12.5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1:29" ht="12.5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1:29" ht="12.5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1:29" ht="12.5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1:29" ht="12.5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1:29" ht="12.5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1:29" ht="12.5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1:29" ht="12.5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1:29" ht="12.5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1:29" ht="12.5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1:29" ht="12.5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1:29" ht="12.5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1:29" ht="12.5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1:29" ht="12.5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1:29" ht="12.5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1:29" ht="12.5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1:29" ht="12.5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1:29" ht="12.5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1:29" ht="12.5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1:29" ht="12.5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1:29" ht="12.5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1:29" ht="12.5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1:29" ht="12.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1:29" ht="12.5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1:29" ht="12.5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1:29" ht="12.5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1:29" ht="12.5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1:29" ht="12.5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1:29" ht="12.5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1:29" ht="12.5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1:29" ht="12.5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1:29" ht="12.5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1:29" ht="12.5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1:29" ht="12.5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1:29" ht="12.5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1:29" ht="12.5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1:29" ht="12.5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1:29" ht="12.5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ht="12.5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2.5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1:29" ht="12.5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1:29" ht="12.5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ht="12.5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1:29" ht="12.5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1:29" ht="12.5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1:29" ht="12.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1:29" ht="12.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1:29" ht="12.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1:29" ht="12.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1:29" ht="12.5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1:29" ht="12.5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1:29" ht="12.5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1:29" ht="12.5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1:29" ht="12.5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1:29" ht="12.5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1:29" ht="12.5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1:29" ht="12.5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1:29" ht="12.5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1:29" ht="12.5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1:29" ht="12.5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1:29" ht="12.5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1:29" ht="12.5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1:29" ht="12.5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1:29" ht="12.5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1:29" ht="12.5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1:29" ht="12.5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1:29" ht="12.5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1:29" ht="12.5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1:29" ht="12.5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1:29" ht="12.5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1:29" ht="12.5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1:29" ht="12.5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1:29" ht="12.5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1:29" ht="12.5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1:29" ht="12.5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1:29" ht="12.5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1:29" ht="12.5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1:29" ht="12.5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1:29" ht="12.5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1:29" ht="12.5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1:29" ht="12.5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1:29" ht="12.5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1:29" ht="12.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1:29" ht="12.5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1:29" ht="12.5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1:29" ht="12.5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1:29" ht="12.5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1:29" ht="12.5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ht="12.5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2.5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1:29" ht="12.5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1:29" ht="12.5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1:29" ht="12.5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1:29" ht="12.5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1:29" ht="12.5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1:29" ht="12.5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1:29" ht="12.5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1:29" ht="12.5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1:29" ht="12.5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1:29" ht="12.5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1:29" ht="12.5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1:29" ht="12.5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1:29" ht="12.5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1:29" ht="12.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1:29" ht="12.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1:29" ht="12.5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1:29" ht="12.5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1:29" ht="12.5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1:29" ht="12.5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1:29" ht="12.5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1:29" ht="12.5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1:29" ht="12.5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1:29" ht="12.5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1:29" ht="12.5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1:29" ht="12.5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1:29" ht="12.5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1:29" ht="12.5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1:29" ht="12.5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1:29" ht="12.5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1:29" ht="12.5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1:29" ht="12.5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1:29" ht="12.5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1:29" ht="12.5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1:29" ht="12.5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1:29" ht="12.5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1:29" ht="12.5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1:29" ht="12.5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1:29" ht="12.5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1:29" ht="12.5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1:29" ht="12.5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1:29" ht="12.5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1:29" ht="12.5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1:29" ht="12.5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1:29" ht="12.5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1:29" ht="12.5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1:29" ht="12.5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1:29" ht="12.5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1:29" ht="12.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ht="12.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2.5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1:29" ht="12.5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1:29" ht="12.5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1:29" ht="12.5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1:29" ht="12.5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1:29" ht="12.5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1:29" ht="12.5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1:29" ht="12.5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1:29" ht="12.5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1:29" ht="12.5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1:29" ht="12.5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1:29" ht="12.5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1:29" ht="12.5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1:29" ht="12.5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1:29" ht="12.5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1:29" ht="12.5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1:29" ht="12.5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1:29" ht="12.5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1:29" ht="12.5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1:29" ht="12.5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1:29" ht="12.5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1:29" ht="12.5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1:29" ht="12.5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1:29" ht="12.5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1:29" ht="12.5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1:29" ht="12.5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1:29" ht="12.5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1:29" ht="12.5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1:29" ht="12.5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1:29" ht="12.5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1:29" ht="12.5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1:29" ht="12.5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1:29" ht="12.5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1:29" ht="12.5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1:29" ht="12.5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1:29" ht="12.5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1:29" ht="12.5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1:29" ht="12.5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1:29" ht="12.5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1:29" ht="12.5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1:29" ht="12.5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1:29" ht="12.5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1:29" ht="12.5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1:29" ht="12.5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1:29" ht="12.5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1:29" ht="12.5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1:29" ht="12.5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1:29" ht="12.5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1:29" ht="12.5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ht="12.5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2.5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1:29" ht="12.5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1:29" ht="12.5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1:29" ht="12.5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1:29" ht="12.5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1:29" ht="12.5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1:29" ht="12.5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1:29" ht="12.5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1:29" ht="12.5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1:29" ht="12.5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1:29" ht="12.5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1:29" ht="12.5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1:29" ht="12.5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1:29" ht="12.5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1:29" ht="12.5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1:29" ht="12.5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1:29" ht="12.5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1:29" ht="12.5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1:29" ht="12.5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1:29" ht="12.5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1:29" ht="12.5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1:29" ht="12.5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1:29" ht="12.5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1:29" ht="12.5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1:29" ht="12.5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1:29" ht="12.5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1:29" ht="12.5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1:29" ht="12.5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1:29" ht="12.5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1:29" ht="12.5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1:29" ht="12.5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1:29" ht="12.5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1:29" ht="12.5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1:29" ht="12.5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1:29" ht="12.5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1:29" ht="12.5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1:29" ht="12.5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1:29" ht="12.5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1:29" ht="12.5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1:29" ht="12.5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1:29" ht="12.5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1:29" ht="12.5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1:29" ht="12.5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1:29" ht="12.5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1:29" ht="12.5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1:29" ht="12.5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1:29" ht="12.5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1:29" ht="12.5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1:29" ht="12.5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ht="12.5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2.5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1:29" ht="12.5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1:29" ht="12.5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1:29" ht="12.5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1:29" ht="12.5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1:29" ht="12.5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1:29" ht="12.5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1:29" ht="12.5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1:29" ht="12.5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1:29" ht="12.5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1:29" ht="12.5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1:29" ht="12.5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1:29" ht="12.5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1:29" ht="12.5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1:29" ht="12.5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1:29" ht="12.5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1:29" ht="12.5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1:29" ht="12.5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1:29" ht="12.5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1:29" ht="12.5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1:29" ht="12.5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1:29" ht="12.5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1:29" ht="12.5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1:29" ht="12.5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1:29" ht="12.5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1:29" ht="12.5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1:29" ht="12.5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1:29" ht="12.5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1:29" ht="12.5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1:29" ht="12.5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1:29" ht="12.5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1:29" ht="12.5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1:29" ht="12.5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1:29" ht="12.5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1:29" ht="12.5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1:29" ht="12.5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1:29" ht="12.5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1:29" ht="12.5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1:29" ht="12.5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1:29" ht="12.5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1:29" ht="12.5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1:29" ht="12.5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1:29" ht="12.5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1:29" ht="12.5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1:29" ht="12.5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1:29" ht="12.5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1:29" ht="12.5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1:29" ht="12.5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1:29" ht="12.5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ht="12.5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2.5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1:29" ht="12.5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1:29" ht="12.5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1:29" ht="12.5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1:29" ht="12.5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1:29" ht="12.5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1:29" ht="12.5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1:29" ht="12.5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1:29" ht="12.5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1:29" ht="12.5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1:29" ht="12.5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1:29" ht="12.5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1:29" ht="12.5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1:29" ht="12.5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1:29" ht="12.5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1:29" ht="12.5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1:29" ht="12.5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1:29" ht="12.5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1:29" ht="12.5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1:29" ht="12.5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1:29" ht="12.5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1:29" ht="12.5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1:29" ht="12.5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1:29" ht="12.5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1:29" ht="12.5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1:29" ht="12.5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1:29" ht="12.5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1:29" ht="12.5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1:29" ht="12.5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1:29" ht="12.5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1:29" ht="12.5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1:29" ht="12.5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1:29" ht="12.5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1:29" ht="12.5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1:29" ht="12.5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1:29" ht="12.5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1:29" ht="12.5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1:29" ht="12.5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1:29" ht="12.5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1:29" ht="12.5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1:29" ht="12.5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1:29" ht="12.5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1:29" ht="12.5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1:29" ht="12.5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1:29" ht="12.5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1:29" ht="12.5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1:29" ht="12.5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1:29" ht="12.5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1:29" ht="12.5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ht="12.5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2.5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1:29" ht="12.5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1:29" ht="12.5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1:29" ht="12.5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1:29" ht="12.5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1:29" ht="12.5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1:29" ht="12.5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1:29" ht="12.5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1:29" ht="12.5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1:29" ht="12.5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1:29" ht="12.5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1:29" ht="12.5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1:29" ht="12.5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1:29" ht="12.5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1:29" ht="12.5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1:29" ht="12.5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1:29" ht="12.5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1:29" ht="12.5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1:29" ht="12.5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1:29" ht="12.5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1:29" ht="12.5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1:29" ht="12.5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1:29" ht="12.5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1:29" ht="12.5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1:29" ht="12.5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1:29" ht="12.5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1:29" ht="12.5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1:29" ht="12.5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1:29" ht="12.5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1:29" ht="12.5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1:29" ht="12.5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1:29" ht="12.5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1:29" ht="12.5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1:29" ht="12.5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1:29" ht="12.5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1:29" ht="12.5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1:29" ht="12.5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1:29" ht="12.5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1:29" ht="12.5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1:29" ht="12.5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1:29" ht="12.5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1:29" ht="12.5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1:29" ht="12.5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1:29" ht="12.5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1:29" ht="12.5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1:29" ht="12.5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1:29" ht="12.5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1:29" ht="12.5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1:29" ht="12.5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1:29" ht="12.5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1:29" ht="12.5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1:29" ht="12.5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1:29" ht="12.5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1:29" ht="12.5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1:29" ht="12.5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1:29" ht="12.5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1:29" ht="12.5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1:29" ht="12.5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1:29" ht="12.5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1:29" ht="12.5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1:29" ht="12.5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1:29" ht="12.5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1:29" ht="12.5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1:29" ht="12.5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1:29" ht="12.5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1:29" ht="12.5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1:29" ht="12.5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1:29" ht="12.5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1:29" ht="12.5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1:29" ht="12.5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1:29" ht="12.5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1:29" ht="12.5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1:29" ht="12.5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1:29" ht="12.5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1:29" ht="12.5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1:29" ht="12.5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1:29" ht="12.5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1:29" ht="12.5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1:29" ht="12.5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1:29" ht="12.5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1:29" ht="12.5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1:29" ht="12.5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1:29" ht="12.5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1:29" ht="12.5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1:29" ht="12.5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1:29" ht="12.5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1:29" ht="12.5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1:29" ht="12.5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1:29" ht="12.5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1:29" ht="12.5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1:29" ht="12.5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1:29" ht="12.5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1:29" ht="12.5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1:29" ht="12.5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1:29" ht="12.5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1:29" ht="12.5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1:29" ht="12.5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1:29" ht="12.5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1:29" ht="12.5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1:29" ht="12.5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1:29" ht="12.5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1:29" ht="12.5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1:29" ht="12.5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1:29" ht="12.5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1:29" ht="12.5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1:29" ht="12.5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1:29" ht="12.5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1:29" ht="12.5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1:29" ht="12.5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1:29" ht="12.5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1:29" ht="12.5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1:29" ht="12.5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1:29" ht="12.5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1:29" ht="12.5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1:29" ht="12.5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1:29" ht="12.5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1:29" ht="12.5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1:29" ht="12.5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1:29" ht="12.5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1:29" ht="12.5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1:29" ht="12.5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1:29" ht="12.5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1:29" ht="12.5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1:29" ht="12.5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1:29" ht="12.5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1:29" ht="12.5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1:29" ht="12.5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1:29" ht="12.5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1:29" ht="12.5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1:29" ht="12.5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1:29" ht="12.5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1:29" ht="12.5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1:29" ht="12.5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1:29" ht="12.5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1:29" ht="12.5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1:29" ht="12.5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1:29" ht="12.5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1:29" ht="12.5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1:29" ht="12.5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1:29" ht="12.5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1:29" ht="12.5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1:29" ht="12.5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1:29" ht="12.5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1:29" ht="12.5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1:29" ht="12.5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1:29" ht="12.5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1:29" ht="12.5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1:29" ht="12.5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1:29" ht="12.5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1:29" ht="12.5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1:29" ht="12.5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1:29" ht="12.5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1:29" ht="12.5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1:29" ht="12.5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1:29" ht="12.5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1:29" ht="12.5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1:29" ht="12.5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1:29" ht="12.5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1:29" ht="12.5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1:29" ht="12.5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1:29" ht="12.5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1:29" ht="12.5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1:29" ht="12.5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1:29" ht="12.5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1:29" ht="12.5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1:29" ht="12.5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1:29" ht="12.5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1:29" ht="12.5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1:29" ht="12.5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1:29" ht="12.5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1:29" ht="12.5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1:29" ht="12.5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1:29" ht="12.5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1:29" ht="12.5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1:29" ht="12.5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1:29" ht="12.5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1:29" ht="12.5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1:29" ht="12.5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1:29" ht="12.5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1:29" ht="12.5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1:29" ht="12.5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1:29" ht="12.5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1:29" ht="12.5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1:29" ht="12.5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1:29" ht="12.5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1:29" ht="12.5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1:29" ht="12.5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1:29" ht="12.5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1:29" ht="12.5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1:29" ht="12.5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1:29" ht="12.5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1:29" ht="12.5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1:29" ht="12.5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1:29" ht="12.5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1:29" ht="12.5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1:29" ht="12.5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1:29" ht="12.5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1:29" ht="12.5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1:29" ht="12.5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1:29" ht="12.5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1:29" ht="12.5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1:29" ht="12.5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1:29" ht="12.5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1:29" ht="12.5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1:29" ht="12.5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1:29" ht="12.5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1:29" ht="12.5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1:29" ht="12.5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1:29" ht="12.5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1:29" ht="12.5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1:29" ht="12.5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1:29" ht="12.5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1:29" ht="12.5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1:29" ht="12.5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1:29" ht="12.5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1:29" ht="12.5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1:29" ht="12.5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1:29" ht="12.5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1:29" ht="12.5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1:29" ht="12.5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1:29" ht="12.5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1:29" ht="12.5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1:29" ht="12.5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1:29" ht="12.5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  <row r="1001" spans="1:29" ht="12.5" x14ac:dyDescent="0.25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</row>
    <row r="1002" spans="1:29" ht="12.5" x14ac:dyDescent="0.25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</row>
    <row r="1003" spans="1:29" ht="12.5" x14ac:dyDescent="0.25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</row>
    <row r="1004" spans="1:29" ht="12.5" x14ac:dyDescent="0.25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</row>
    <row r="1005" spans="1:29" ht="12.5" x14ac:dyDescent="0.2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</row>
    <row r="1006" spans="1:29" ht="12.5" x14ac:dyDescent="0.25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</row>
    <row r="1007" spans="1:29" ht="12.5" x14ac:dyDescent="0.25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</row>
    <row r="1008" spans="1:29" ht="12.5" x14ac:dyDescent="0.25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</row>
    <row r="1009" spans="1:29" ht="12.5" x14ac:dyDescent="0.25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</row>
    <row r="1010" spans="1:29" ht="12.5" x14ac:dyDescent="0.25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</row>
    <row r="1011" spans="1:29" ht="12.5" x14ac:dyDescent="0.25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</row>
    <row r="1012" spans="1:29" ht="12.5" x14ac:dyDescent="0.25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</row>
    <row r="1013" spans="1:29" ht="12.5" x14ac:dyDescent="0.25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</row>
    <row r="1014" spans="1:29" ht="12.5" x14ac:dyDescent="0.25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</row>
    <row r="1015" spans="1:29" ht="12.5" x14ac:dyDescent="0.25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</row>
    <row r="1016" spans="1:29" ht="12.5" x14ac:dyDescent="0.25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</row>
  </sheetData>
  <conditionalFormatting sqref="N2 N94">
    <cfRule type="containsText" dxfId="60" priority="1" operator="containsText" text="Andre tiltak">
      <formula>NOT(ISERROR(SEARCH(("Andre tiltak"),(N2))))</formula>
    </cfRule>
  </conditionalFormatting>
  <conditionalFormatting sqref="N2 N94">
    <cfRule type="containsText" dxfId="59" priority="2" operator="containsText" text="Badminton">
      <formula>NOT(ISERROR(SEARCH(("Badminton"),(N2))))</formula>
    </cfRule>
  </conditionalFormatting>
  <conditionalFormatting sqref="N2 N94">
    <cfRule type="containsText" dxfId="58" priority="3" operator="containsText" text="Basket">
      <formula>NOT(ISERROR(SEARCH(("Basket"),(N2))))</formula>
    </cfRule>
  </conditionalFormatting>
  <conditionalFormatting sqref="N2 N94">
    <cfRule type="containsText" dxfId="57" priority="4" operator="containsText" text="Cheerleading">
      <formula>NOT(ISERROR(SEARCH(("Cheerleading"),(N2))))</formula>
    </cfRule>
  </conditionalFormatting>
  <conditionalFormatting sqref="N2 N94">
    <cfRule type="containsText" dxfId="56" priority="5" operator="containsText" text="Futsal">
      <formula>NOT(ISERROR(SEARCH(("Futsal"),(N2))))</formula>
    </cfRule>
  </conditionalFormatting>
  <conditionalFormatting sqref="N2 N94">
    <cfRule type="containsText" dxfId="55" priority="6" operator="containsText" text="Gym og turn">
      <formula>NOT(ISERROR(SEARCH(("Gym og turn"),(N2))))</formula>
    </cfRule>
  </conditionalFormatting>
  <conditionalFormatting sqref="N2 N94">
    <cfRule type="containsText" dxfId="54" priority="7" operator="containsText" text="Hockey">
      <formula>NOT(ISERROR(SEARCH(("Hockey"),(N2))))</formula>
    </cfRule>
  </conditionalFormatting>
  <conditionalFormatting sqref="N2 N94">
    <cfRule type="containsText" dxfId="53" priority="8" operator="containsText" text="Håndball">
      <formula>NOT(ISERROR(SEARCH(("Håndball"),(N2))))</formula>
    </cfRule>
  </conditionalFormatting>
  <conditionalFormatting sqref="N2 N94">
    <cfRule type="containsText" dxfId="52" priority="9" operator="containsText" text="Innebandy">
      <formula>NOT(ISERROR(SEARCH(("Innebandy"),(N2))))</formula>
    </cfRule>
  </conditionalFormatting>
  <conditionalFormatting sqref="N2 N94">
    <cfRule type="containsText" dxfId="51" priority="10" operator="containsText" text="Roller Derby">
      <formula>NOT(ISERROR(SEARCH(("Roller Derby"),(N2))))</formula>
    </cfRule>
  </conditionalFormatting>
  <conditionalFormatting sqref="N2 N94">
    <cfRule type="containsText" dxfId="50" priority="11" operator="containsText" text="Volleyball">
      <formula>NOT(ISERROR(SEARCH(("Volleyball"),(N2))))</formula>
    </cfRule>
  </conditionalFormatting>
  <conditionalFormatting sqref="N2 N94">
    <cfRule type="containsText" dxfId="49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AC1016"/>
  <sheetViews>
    <sheetView workbookViewId="0"/>
  </sheetViews>
  <sheetFormatPr baseColWidth="10" defaultColWidth="14.453125" defaultRowHeight="15.75" customHeight="1" x14ac:dyDescent="0.25"/>
  <cols>
    <col min="1" max="1" width="19.54296875" customWidth="1"/>
  </cols>
  <sheetData>
    <row r="1" spans="1:29" ht="15.75" customHeight="1" x14ac:dyDescent="0.4">
      <c r="A1" s="36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5.75" customHeight="1" x14ac:dyDescent="0.3">
      <c r="A2" s="36"/>
      <c r="B2" s="40" t="s">
        <v>1</v>
      </c>
      <c r="C2" s="41" t="s">
        <v>2</v>
      </c>
      <c r="D2" s="42" t="s">
        <v>3</v>
      </c>
      <c r="E2" s="43" t="s">
        <v>5</v>
      </c>
      <c r="F2" s="44" t="s">
        <v>4</v>
      </c>
      <c r="G2" s="45" t="s">
        <v>8</v>
      </c>
      <c r="H2" s="46" t="s">
        <v>6</v>
      </c>
      <c r="I2" s="47" t="s">
        <v>7</v>
      </c>
      <c r="J2" s="48" t="s">
        <v>9</v>
      </c>
      <c r="K2" s="49" t="s">
        <v>11</v>
      </c>
      <c r="L2" s="50" t="s">
        <v>12</v>
      </c>
      <c r="M2" s="51" t="s">
        <v>10</v>
      </c>
      <c r="N2" s="15" t="s">
        <v>13</v>
      </c>
      <c r="O2" s="52" t="s">
        <v>15</v>
      </c>
      <c r="P2" s="53" t="s">
        <v>80</v>
      </c>
      <c r="Q2" s="53" t="s">
        <v>17</v>
      </c>
      <c r="R2" s="53" t="s">
        <v>99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5.5" x14ac:dyDescent="0.35">
      <c r="A3" s="54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55"/>
      <c r="P3" s="55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5.75" customHeight="1" x14ac:dyDescent="0.25">
      <c r="A4" s="36" t="s">
        <v>20</v>
      </c>
      <c r="B4" s="20" t="e">
        <f>#REF!</f>
        <v>#REF!</v>
      </c>
      <c r="C4" s="20" t="e">
        <f>#REF!</f>
        <v>#REF!</v>
      </c>
      <c r="D4" s="20" t="e">
        <f>#REF!</f>
        <v>#REF!</v>
      </c>
      <c r="E4" s="20" t="e">
        <f>#REF!</f>
        <v>#REF!</v>
      </c>
      <c r="F4" s="20" t="e">
        <f>#REF!</f>
        <v>#REF!</v>
      </c>
      <c r="G4" s="20" t="e">
        <f>#REF!</f>
        <v>#REF!</v>
      </c>
      <c r="H4" s="20" t="e">
        <f>#REF!</f>
        <v>#REF!</v>
      </c>
      <c r="I4" s="20" t="e">
        <f>#REF!</f>
        <v>#REF!</v>
      </c>
      <c r="J4" s="20" t="e">
        <f>#REF!</f>
        <v>#REF!</v>
      </c>
      <c r="K4" s="20" t="e">
        <f>#REF!</f>
        <v>#REF!</v>
      </c>
      <c r="L4" s="20" t="e">
        <f>#REF!</f>
        <v>#REF!</v>
      </c>
      <c r="M4" s="20" t="e">
        <f>#REF!</f>
        <v>#REF!</v>
      </c>
      <c r="N4" s="20" t="e">
        <f>#REF!</f>
        <v>#REF!</v>
      </c>
      <c r="O4" s="56" t="e">
        <f>#REF!</f>
        <v>#REF!</v>
      </c>
      <c r="P4" s="56" t="e">
        <f t="shared" ref="P4:P16" si="0">SUM(B4:O4)</f>
        <v>#REF!</v>
      </c>
      <c r="Q4" s="20" t="e">
        <f t="shared" ref="Q4:Q7" si="1">IF(P4&gt;16,P4,16)</f>
        <v>#REF!</v>
      </c>
      <c r="R4" s="20">
        <v>21</v>
      </c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ht="15.75" customHeight="1" x14ac:dyDescent="0.25">
      <c r="A5" s="36" t="s">
        <v>21</v>
      </c>
      <c r="B5" s="20" t="e">
        <f>#REF!</f>
        <v>#REF!</v>
      </c>
      <c r="C5" s="20" t="e">
        <f>#REF!</f>
        <v>#REF!</v>
      </c>
      <c r="D5" s="20" t="e">
        <f>#REF!</f>
        <v>#REF!</v>
      </c>
      <c r="E5" s="20" t="e">
        <f>#REF!</f>
        <v>#REF!</v>
      </c>
      <c r="F5" s="20" t="e">
        <f>#REF!</f>
        <v>#REF!</v>
      </c>
      <c r="G5" s="20" t="e">
        <f>#REF!</f>
        <v>#REF!</v>
      </c>
      <c r="H5" s="20" t="e">
        <f>#REF!</f>
        <v>#REF!</v>
      </c>
      <c r="I5" s="20" t="e">
        <f>#REF!</f>
        <v>#REF!</v>
      </c>
      <c r="J5" s="20" t="e">
        <f>#REF!</f>
        <v>#REF!</v>
      </c>
      <c r="K5" s="20" t="e">
        <f>#REF!</f>
        <v>#REF!</v>
      </c>
      <c r="L5" s="20" t="e">
        <f>#REF!</f>
        <v>#REF!</v>
      </c>
      <c r="M5" s="20" t="e">
        <f>#REF!</f>
        <v>#REF!</v>
      </c>
      <c r="N5" s="20" t="e">
        <f>#REF!</f>
        <v>#REF!</v>
      </c>
      <c r="O5" s="56" t="e">
        <f>#REF!</f>
        <v>#REF!</v>
      </c>
      <c r="P5" s="56" t="e">
        <f t="shared" si="0"/>
        <v>#REF!</v>
      </c>
      <c r="Q5" s="20" t="e">
        <f t="shared" si="1"/>
        <v>#REF!</v>
      </c>
      <c r="R5" s="20" t="e">
        <f t="shared" ref="R5:R9" si="2">P5*2</f>
        <v>#REF!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15.75" customHeight="1" x14ac:dyDescent="0.25">
      <c r="A6" s="36" t="s">
        <v>22</v>
      </c>
      <c r="B6" s="20" t="e">
        <f>#REF!</f>
        <v>#REF!</v>
      </c>
      <c r="C6" s="20" t="e">
        <f>#REF!</f>
        <v>#REF!</v>
      </c>
      <c r="D6" s="20" t="e">
        <f>#REF!</f>
        <v>#REF!</v>
      </c>
      <c r="E6" s="20" t="e">
        <f>#REF!</f>
        <v>#REF!</v>
      </c>
      <c r="F6" s="20" t="e">
        <f>#REF!</f>
        <v>#REF!</v>
      </c>
      <c r="G6" s="20" t="e">
        <f>#REF!</f>
        <v>#REF!</v>
      </c>
      <c r="H6" s="20" t="e">
        <f>#REF!</f>
        <v>#REF!</v>
      </c>
      <c r="I6" s="20" t="e">
        <f>#REF!</f>
        <v>#REF!</v>
      </c>
      <c r="J6" s="20" t="e">
        <f>#REF!</f>
        <v>#REF!</v>
      </c>
      <c r="K6" s="20" t="e">
        <f>#REF!</f>
        <v>#REF!</v>
      </c>
      <c r="L6" s="20" t="e">
        <f>#REF!</f>
        <v>#REF!</v>
      </c>
      <c r="M6" s="20" t="e">
        <f>#REF!</f>
        <v>#REF!</v>
      </c>
      <c r="N6" s="20" t="e">
        <f>#REF!</f>
        <v>#REF!</v>
      </c>
      <c r="O6" s="56" t="e">
        <f>#REF!</f>
        <v>#REF!</v>
      </c>
      <c r="P6" s="56" t="e">
        <f t="shared" si="0"/>
        <v>#REF!</v>
      </c>
      <c r="Q6" s="20" t="e">
        <f t="shared" si="1"/>
        <v>#REF!</v>
      </c>
      <c r="R6" s="20" t="e">
        <f t="shared" si="2"/>
        <v>#REF!</v>
      </c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15.75" customHeight="1" x14ac:dyDescent="0.25">
      <c r="A7" s="36" t="s">
        <v>23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0" t="e">
        <f>#REF!</f>
        <v>#REF!</v>
      </c>
      <c r="G7" s="20" t="e">
        <f>#REF!</f>
        <v>#REF!</v>
      </c>
      <c r="H7" s="20" t="e">
        <f>#REF!</f>
        <v>#REF!</v>
      </c>
      <c r="I7" s="20" t="e">
        <f>#REF!</f>
        <v>#REF!</v>
      </c>
      <c r="J7" s="20" t="e">
        <f>#REF!</f>
        <v>#REF!</v>
      </c>
      <c r="K7" s="20" t="e">
        <f>#REF!</f>
        <v>#REF!</v>
      </c>
      <c r="L7" s="20" t="e">
        <f>#REF!</f>
        <v>#REF!</v>
      </c>
      <c r="M7" s="20" t="e">
        <f>#REF!</f>
        <v>#REF!</v>
      </c>
      <c r="N7" s="20" t="e">
        <f>#REF!</f>
        <v>#REF!</v>
      </c>
      <c r="O7" s="56" t="e">
        <f>#REF!</f>
        <v>#REF!</v>
      </c>
      <c r="P7" s="56" t="e">
        <f t="shared" si="0"/>
        <v>#REF!</v>
      </c>
      <c r="Q7" s="20" t="e">
        <f t="shared" si="1"/>
        <v>#REF!</v>
      </c>
      <c r="R7" s="20" t="e">
        <f t="shared" si="2"/>
        <v>#REF!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5.75" customHeight="1" x14ac:dyDescent="0.25">
      <c r="A8" s="36" t="s">
        <v>24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  <c r="F8" s="20" t="e">
        <f>#REF!</f>
        <v>#REF!</v>
      </c>
      <c r="G8" s="20" t="e">
        <f>#REF!</f>
        <v>#REF!</v>
      </c>
      <c r="H8" s="20" t="e">
        <f>#REF!</f>
        <v>#REF!</v>
      </c>
      <c r="I8" s="20" t="e">
        <f>#REF!</f>
        <v>#REF!</v>
      </c>
      <c r="J8" s="20" t="e">
        <f>#REF!</f>
        <v>#REF!</v>
      </c>
      <c r="K8" s="20" t="e">
        <f>#REF!</f>
        <v>#REF!</v>
      </c>
      <c r="L8" s="20" t="e">
        <f>#REF!</f>
        <v>#REF!</v>
      </c>
      <c r="M8" s="20" t="e">
        <f>#REF!</f>
        <v>#REF!</v>
      </c>
      <c r="N8" s="20" t="e">
        <f>#REF!</f>
        <v>#REF!</v>
      </c>
      <c r="O8" s="56" t="e">
        <f>#REF!</f>
        <v>#REF!</v>
      </c>
      <c r="P8" s="56" t="e">
        <f t="shared" si="0"/>
        <v>#REF!</v>
      </c>
      <c r="Q8" s="20" t="e">
        <f>IF(P8&gt;10,P8,10)</f>
        <v>#REF!</v>
      </c>
      <c r="R8" s="20" t="e">
        <f t="shared" si="2"/>
        <v>#REF!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ht="15.75" customHeight="1" x14ac:dyDescent="0.25">
      <c r="A9" s="36" t="s">
        <v>25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20" t="e">
        <f>#REF!</f>
        <v>#REF!</v>
      </c>
      <c r="H9" s="20" t="e">
        <f>#REF!</f>
        <v>#REF!</v>
      </c>
      <c r="I9" s="20" t="e">
        <f>#REF!</f>
        <v>#REF!</v>
      </c>
      <c r="J9" s="20" t="e">
        <f>#REF!</f>
        <v>#REF!</v>
      </c>
      <c r="K9" s="20" t="e">
        <f>#REF!</f>
        <v>#REF!</v>
      </c>
      <c r="L9" s="20" t="e">
        <f>#REF!</f>
        <v>#REF!</v>
      </c>
      <c r="M9" s="20" t="e">
        <f>#REF!</f>
        <v>#REF!</v>
      </c>
      <c r="N9" s="20" t="e">
        <f>#REF!</f>
        <v>#REF!</v>
      </c>
      <c r="O9" s="56" t="e">
        <f>#REF!</f>
        <v>#REF!</v>
      </c>
      <c r="P9" s="56" t="e">
        <f t="shared" si="0"/>
        <v>#REF!</v>
      </c>
      <c r="Q9" s="20" t="e">
        <f>IF(P9&gt;16,P9,16)</f>
        <v>#REF!</v>
      </c>
      <c r="R9" s="20" t="e">
        <f t="shared" si="2"/>
        <v>#REF!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5.75" customHeight="1" x14ac:dyDescent="0.25">
      <c r="A10" s="36" t="s">
        <v>26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0" t="e">
        <f>#REF!</f>
        <v>#REF!</v>
      </c>
      <c r="G10" s="20" t="e">
        <f>#REF!</f>
        <v>#REF!</v>
      </c>
      <c r="H10" s="20" t="e">
        <f>#REF!</f>
        <v>#REF!</v>
      </c>
      <c r="I10" s="20" t="e">
        <f>#REF!</f>
        <v>#REF!</v>
      </c>
      <c r="J10" s="20" t="e">
        <f>#REF!</f>
        <v>#REF!</v>
      </c>
      <c r="K10" s="20" t="e">
        <f>#REF!</f>
        <v>#REF!</v>
      </c>
      <c r="L10" s="20" t="e">
        <f>#REF!</f>
        <v>#REF!</v>
      </c>
      <c r="M10" s="20" t="e">
        <f>#REF!</f>
        <v>#REF!</v>
      </c>
      <c r="N10" s="20" t="e">
        <f>#REF!</f>
        <v>#REF!</v>
      </c>
      <c r="O10" s="56" t="e">
        <f>#REF!</f>
        <v>#REF!</v>
      </c>
      <c r="P10" s="56" t="e">
        <f t="shared" si="0"/>
        <v>#REF!</v>
      </c>
      <c r="Q10" s="20" t="e">
        <f>IF(P10&gt;9.25,P10,8)</f>
        <v>#REF!</v>
      </c>
      <c r="R10" s="20">
        <v>17.5</v>
      </c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5.75" customHeight="1" x14ac:dyDescent="0.25">
      <c r="A11" s="36" t="s">
        <v>27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0" t="e">
        <f>#REF!</f>
        <v>#REF!</v>
      </c>
      <c r="G11" s="20" t="e">
        <f>#REF!</f>
        <v>#REF!</v>
      </c>
      <c r="H11" s="20" t="e">
        <f>#REF!</f>
        <v>#REF!</v>
      </c>
      <c r="I11" s="20" t="e">
        <f>#REF!</f>
        <v>#REF!</v>
      </c>
      <c r="J11" s="20" t="e">
        <f>#REF!</f>
        <v>#REF!</v>
      </c>
      <c r="K11" s="20" t="e">
        <f>#REF!</f>
        <v>#REF!</v>
      </c>
      <c r="L11" s="20" t="e">
        <f>#REF!</f>
        <v>#REF!</v>
      </c>
      <c r="M11" s="20" t="e">
        <f>#REF!</f>
        <v>#REF!</v>
      </c>
      <c r="N11" s="20" t="e">
        <f>#REF!</f>
        <v>#REF!</v>
      </c>
      <c r="O11" s="56" t="e">
        <f>#REF!</f>
        <v>#REF!</v>
      </c>
      <c r="P11" s="56" t="e">
        <f t="shared" si="0"/>
        <v>#REF!</v>
      </c>
      <c r="Q11" s="20" t="e">
        <f>IF(P11&gt;16,P11,16)</f>
        <v>#REF!</v>
      </c>
      <c r="R11" s="20" t="e">
        <f>P11</f>
        <v>#REF!</v>
      </c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5.75" customHeight="1" x14ac:dyDescent="0.25">
      <c r="A12" s="36" t="s">
        <v>28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  <c r="F12" s="20" t="e">
        <f>#REF!</f>
        <v>#REF!</v>
      </c>
      <c r="G12" s="20" t="e">
        <f>#REF!</f>
        <v>#REF!</v>
      </c>
      <c r="H12" s="20" t="e">
        <f>#REF!</f>
        <v>#REF!</v>
      </c>
      <c r="I12" s="20" t="e">
        <f>#REF!</f>
        <v>#REF!</v>
      </c>
      <c r="J12" s="20" t="e">
        <f>#REF!</f>
        <v>#REF!</v>
      </c>
      <c r="K12" s="20" t="e">
        <f>#REF!</f>
        <v>#REF!</v>
      </c>
      <c r="L12" s="20" t="e">
        <f>#REF!</f>
        <v>#REF!</v>
      </c>
      <c r="M12" s="20" t="e">
        <f>#REF!</f>
        <v>#REF!</v>
      </c>
      <c r="N12" s="20" t="e">
        <f>#REF!</f>
        <v>#REF!</v>
      </c>
      <c r="O12" s="56" t="e">
        <f>#REF!</f>
        <v>#REF!</v>
      </c>
      <c r="P12" s="56" t="e">
        <f t="shared" si="0"/>
        <v>#REF!</v>
      </c>
      <c r="Q12" s="20" t="e">
        <f>IF(P12&gt;10,P12,10)</f>
        <v>#REF!</v>
      </c>
      <c r="R12" s="20" t="e">
        <f t="shared" ref="R12:R14" si="3">P12*2</f>
        <v>#REF!</v>
      </c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ht="15.75" customHeight="1" x14ac:dyDescent="0.25">
      <c r="A13" s="58" t="s">
        <v>30</v>
      </c>
      <c r="B13" s="20" t="e">
        <f>Uranienborg!#REF!</f>
        <v>#REF!</v>
      </c>
      <c r="C13" s="20" t="e">
        <f>Uranienborg!#REF!</f>
        <v>#REF!</v>
      </c>
      <c r="D13" s="20" t="e">
        <f>Uranienborg!#REF!</f>
        <v>#REF!</v>
      </c>
      <c r="E13" s="20" t="e">
        <f>Uranienborg!#REF!</f>
        <v>#REF!</v>
      </c>
      <c r="F13" s="20" t="e">
        <f>Uranienborg!#REF!</f>
        <v>#REF!</v>
      </c>
      <c r="G13" s="20" t="e">
        <f>Uranienborg!#REF!</f>
        <v>#REF!</v>
      </c>
      <c r="H13" s="20" t="e">
        <f>Uranienborg!#REF!</f>
        <v>#REF!</v>
      </c>
      <c r="I13" s="20" t="e">
        <f>Uranienborg!#REF!</f>
        <v>#REF!</v>
      </c>
      <c r="J13" s="20" t="e">
        <f>Uranienborg!#REF!</f>
        <v>#REF!</v>
      </c>
      <c r="K13" s="20" t="e">
        <f>Uranienborg!#REF!</f>
        <v>#REF!</v>
      </c>
      <c r="L13" s="20" t="e">
        <f>Uranienborg!#REF!</f>
        <v>#REF!</v>
      </c>
      <c r="M13" s="20" t="e">
        <f>Uranienborg!#REF!</f>
        <v>#REF!</v>
      </c>
      <c r="N13" s="20" t="e">
        <f>Uranienborg!#REF!</f>
        <v>#REF!</v>
      </c>
      <c r="O13" s="56" t="e">
        <f>Uranienborg!#REF!</f>
        <v>#REF!</v>
      </c>
      <c r="P13" s="56" t="e">
        <f t="shared" si="0"/>
        <v>#REF!</v>
      </c>
      <c r="Q13" s="20" t="e">
        <f>IF(P13&gt;16,P13,16)</f>
        <v>#REF!</v>
      </c>
      <c r="R13" s="20" t="e">
        <f t="shared" si="3"/>
        <v>#REF!</v>
      </c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ht="15.75" customHeight="1" x14ac:dyDescent="0.25">
      <c r="A14" s="58" t="s">
        <v>31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  <c r="F14" s="20" t="e">
        <f>#REF!</f>
        <v>#REF!</v>
      </c>
      <c r="G14" s="20" t="e">
        <f>#REF!</f>
        <v>#REF!</v>
      </c>
      <c r="H14" s="20" t="e">
        <f>#REF!</f>
        <v>#REF!</v>
      </c>
      <c r="I14" s="20" t="e">
        <f>#REF!</f>
        <v>#REF!</v>
      </c>
      <c r="J14" s="20" t="e">
        <f>#REF!</f>
        <v>#REF!</v>
      </c>
      <c r="K14" s="20" t="e">
        <f>#REF!</f>
        <v>#REF!</v>
      </c>
      <c r="L14" s="20" t="e">
        <f>#REF!</f>
        <v>#REF!</v>
      </c>
      <c r="M14" s="20" t="e">
        <f>#REF!</f>
        <v>#REF!</v>
      </c>
      <c r="N14" s="20" t="e">
        <f>#REF!</f>
        <v>#REF!</v>
      </c>
      <c r="O14" s="56" t="e">
        <f>#REF!</f>
        <v>#REF!</v>
      </c>
      <c r="P14" s="56" t="e">
        <f t="shared" si="0"/>
        <v>#REF!</v>
      </c>
      <c r="Q14" s="20" t="e">
        <f>IF(P14&gt;10,P14,10)</f>
        <v>#REF!</v>
      </c>
      <c r="R14" s="20" t="e">
        <f t="shared" si="3"/>
        <v>#REF!</v>
      </c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5.75" customHeight="1" x14ac:dyDescent="0.25">
      <c r="A15" s="59" t="s">
        <v>32</v>
      </c>
      <c r="B15" s="20" t="e">
        <f>#REF!</f>
        <v>#REF!</v>
      </c>
      <c r="C15" s="60" t="e">
        <f>#REF!</f>
        <v>#REF!</v>
      </c>
      <c r="D15" s="60" t="e">
        <f>#REF!</f>
        <v>#REF!</v>
      </c>
      <c r="E15" s="60" t="e">
        <f>#REF!</f>
        <v>#REF!</v>
      </c>
      <c r="F15" s="60" t="e">
        <f>#REF!</f>
        <v>#REF!</v>
      </c>
      <c r="G15" s="60" t="e">
        <f>#REF!</f>
        <v>#REF!</v>
      </c>
      <c r="H15" s="60" t="e">
        <f>#REF!</f>
        <v>#REF!</v>
      </c>
      <c r="I15" s="60" t="e">
        <f>#REF!</f>
        <v>#REF!</v>
      </c>
      <c r="J15" s="60" t="e">
        <f>#REF!</f>
        <v>#REF!</v>
      </c>
      <c r="K15" s="60" t="e">
        <f>#REF!</f>
        <v>#REF!</v>
      </c>
      <c r="L15" s="60" t="e">
        <f>#REF!</f>
        <v>#REF!</v>
      </c>
      <c r="M15" s="60" t="e">
        <f>#REF!</f>
        <v>#REF!</v>
      </c>
      <c r="N15" s="60" t="e">
        <f>#REF!</f>
        <v>#REF!</v>
      </c>
      <c r="O15" s="61" t="e">
        <f>#REF!</f>
        <v>#REF!</v>
      </c>
      <c r="P15" s="61" t="e">
        <f t="shared" si="0"/>
        <v>#REF!</v>
      </c>
      <c r="Q15" s="60" t="e">
        <f>IF(P15&gt;16,P15,16)</f>
        <v>#REF!</v>
      </c>
      <c r="R15" s="60" t="e">
        <f>P15</f>
        <v>#REF!</v>
      </c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ht="15.75" customHeight="1" x14ac:dyDescent="0.3">
      <c r="A16" s="53" t="s">
        <v>33</v>
      </c>
      <c r="B16" s="62" t="e">
        <f t="shared" ref="B16:O16" si="4">SUM(B4:B15)</f>
        <v>#REF!</v>
      </c>
      <c r="C16" s="62" t="e">
        <f t="shared" si="4"/>
        <v>#REF!</v>
      </c>
      <c r="D16" s="62" t="e">
        <f t="shared" si="4"/>
        <v>#REF!</v>
      </c>
      <c r="E16" s="62" t="e">
        <f t="shared" si="4"/>
        <v>#REF!</v>
      </c>
      <c r="F16" s="62" t="e">
        <f t="shared" si="4"/>
        <v>#REF!</v>
      </c>
      <c r="G16" s="62" t="e">
        <f t="shared" si="4"/>
        <v>#REF!</v>
      </c>
      <c r="H16" s="62" t="e">
        <f t="shared" si="4"/>
        <v>#REF!</v>
      </c>
      <c r="I16" s="62" t="e">
        <f t="shared" si="4"/>
        <v>#REF!</v>
      </c>
      <c r="J16" s="62" t="e">
        <f t="shared" si="4"/>
        <v>#REF!</v>
      </c>
      <c r="K16" s="62" t="e">
        <f t="shared" si="4"/>
        <v>#REF!</v>
      </c>
      <c r="L16" s="62" t="e">
        <f t="shared" si="4"/>
        <v>#REF!</v>
      </c>
      <c r="M16" s="62" t="e">
        <f t="shared" si="4"/>
        <v>#REF!</v>
      </c>
      <c r="N16" s="62" t="e">
        <f t="shared" si="4"/>
        <v>#REF!</v>
      </c>
      <c r="O16" s="63" t="e">
        <f t="shared" si="4"/>
        <v>#REF!</v>
      </c>
      <c r="P16" s="63" t="e">
        <f t="shared" si="0"/>
        <v>#REF!</v>
      </c>
      <c r="Q16" s="62" t="e">
        <f t="shared" ref="Q16:R16" si="5">SUM(Q4:Q15)</f>
        <v>#REF!</v>
      </c>
      <c r="R16" s="62" t="e">
        <f t="shared" si="5"/>
        <v>#REF!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15.5" x14ac:dyDescent="0.35">
      <c r="A17" s="54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64"/>
      <c r="L17" s="36"/>
      <c r="M17" s="36"/>
      <c r="N17" s="36"/>
      <c r="O17" s="55"/>
      <c r="P17" s="5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15.75" customHeight="1" x14ac:dyDescent="0.25">
      <c r="A18" s="36" t="s">
        <v>35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0" t="e">
        <f>#REF!</f>
        <v>#REF!</v>
      </c>
      <c r="G18" s="20" t="e">
        <f>#REF!</f>
        <v>#REF!</v>
      </c>
      <c r="H18" s="20" t="e">
        <f>#REF!</f>
        <v>#REF!</v>
      </c>
      <c r="I18" s="20" t="e">
        <f>#REF!</f>
        <v>#REF!</v>
      </c>
      <c r="J18" s="20" t="e">
        <f>#REF!</f>
        <v>#REF!</v>
      </c>
      <c r="K18" s="20" t="e">
        <f>#REF!</f>
        <v>#REF!</v>
      </c>
      <c r="L18" s="20" t="e">
        <f>#REF!</f>
        <v>#REF!</v>
      </c>
      <c r="M18" s="20" t="e">
        <f>#REF!</f>
        <v>#REF!</v>
      </c>
      <c r="N18" s="20" t="e">
        <f>#REF!</f>
        <v>#REF!</v>
      </c>
      <c r="O18" s="56" t="e">
        <f>#REF!</f>
        <v>#REF!</v>
      </c>
      <c r="P18" s="56" t="e">
        <f t="shared" ref="P18:P66" si="6">SUM(B18:O18)</f>
        <v>#REF!</v>
      </c>
      <c r="Q18" s="20">
        <v>32</v>
      </c>
      <c r="R18" s="20">
        <v>32</v>
      </c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5.75" customHeight="1" x14ac:dyDescent="0.25">
      <c r="A19" s="36" t="s">
        <v>36</v>
      </c>
      <c r="B19" s="20" t="e">
        <f>#REF!</f>
        <v>#REF!</v>
      </c>
      <c r="C19" s="20" t="e">
        <f>#REF!</f>
        <v>#REF!</v>
      </c>
      <c r="D19" s="20" t="e">
        <f>#REF!</f>
        <v>#REF!</v>
      </c>
      <c r="E19" s="20" t="e">
        <f>#REF!</f>
        <v>#REF!</v>
      </c>
      <c r="F19" s="20" t="e">
        <f>#REF!</f>
        <v>#REF!</v>
      </c>
      <c r="G19" s="20" t="e">
        <f>#REF!</f>
        <v>#REF!</v>
      </c>
      <c r="H19" s="20" t="e">
        <f>#REF!</f>
        <v>#REF!</v>
      </c>
      <c r="I19" s="20" t="e">
        <f>#REF!</f>
        <v>#REF!</v>
      </c>
      <c r="J19" s="20" t="e">
        <f>#REF!</f>
        <v>#REF!</v>
      </c>
      <c r="K19" s="20" t="e">
        <f>#REF!</f>
        <v>#REF!</v>
      </c>
      <c r="L19" s="20" t="e">
        <f>#REF!</f>
        <v>#REF!</v>
      </c>
      <c r="M19" s="20" t="e">
        <f>#REF!</f>
        <v>#REF!</v>
      </c>
      <c r="N19" s="20" t="e">
        <f>#REF!</f>
        <v>#REF!</v>
      </c>
      <c r="O19" s="56" t="e">
        <f>#REF!</f>
        <v>#REF!</v>
      </c>
      <c r="P19" s="56" t="e">
        <f t="shared" si="6"/>
        <v>#REF!</v>
      </c>
      <c r="Q19" s="20">
        <v>32</v>
      </c>
      <c r="R19" s="20">
        <v>32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12.5" x14ac:dyDescent="0.25">
      <c r="A20" s="36" t="s">
        <v>37</v>
      </c>
      <c r="B20" s="20" t="e">
        <f>Bjølsen!#REF!</f>
        <v>#REF!</v>
      </c>
      <c r="C20" s="20" t="e">
        <f>Bjølsen!#REF!</f>
        <v>#REF!</v>
      </c>
      <c r="D20" s="20" t="e">
        <f>Bjølsen!#REF!</f>
        <v>#REF!</v>
      </c>
      <c r="E20" s="20" t="e">
        <f>Bjølsen!#REF!</f>
        <v>#REF!</v>
      </c>
      <c r="F20" s="20" t="e">
        <f>Bjølsen!#REF!</f>
        <v>#REF!</v>
      </c>
      <c r="G20" s="20" t="e">
        <f>Bjølsen!#REF!</f>
        <v>#REF!</v>
      </c>
      <c r="H20" s="20" t="e">
        <f>Bjølsen!#REF!</f>
        <v>#REF!</v>
      </c>
      <c r="I20" s="20" t="e">
        <f>Bjølsen!#REF!</f>
        <v>#REF!</v>
      </c>
      <c r="J20" s="20" t="e">
        <f>Bjølsen!#REF!</f>
        <v>#REF!</v>
      </c>
      <c r="K20" s="20" t="e">
        <f>Bjølsen!#REF!</f>
        <v>#REF!</v>
      </c>
      <c r="L20" s="20" t="e">
        <f>Bjølsen!#REF!</f>
        <v>#REF!</v>
      </c>
      <c r="M20" s="20" t="e">
        <f>Bjølsen!#REF!</f>
        <v>#REF!</v>
      </c>
      <c r="N20" s="20" t="e">
        <f>Bjølsen!#REF!</f>
        <v>#REF!</v>
      </c>
      <c r="O20" s="56" t="e">
        <f>Bjølsen!#REF!</f>
        <v>#REF!</v>
      </c>
      <c r="P20" s="56" t="e">
        <f t="shared" si="6"/>
        <v>#REF!</v>
      </c>
      <c r="Q20" s="20">
        <v>32</v>
      </c>
      <c r="R20" s="20">
        <v>26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2.5" x14ac:dyDescent="0.25">
      <c r="A21" s="36" t="s">
        <v>38</v>
      </c>
      <c r="B21" s="20" t="e">
        <f>#REF!</f>
        <v>#REF!</v>
      </c>
      <c r="C21" s="20" t="e">
        <f>#REF!</f>
        <v>#REF!</v>
      </c>
      <c r="D21" s="20" t="e">
        <f>#REF!</f>
        <v>#REF!</v>
      </c>
      <c r="E21" s="20" t="e">
        <f>#REF!</f>
        <v>#REF!</v>
      </c>
      <c r="F21" s="20" t="e">
        <f>#REF!</f>
        <v>#REF!</v>
      </c>
      <c r="G21" s="20" t="e">
        <f>#REF!</f>
        <v>#REF!</v>
      </c>
      <c r="H21" s="20" t="e">
        <f>#REF!</f>
        <v>#REF!</v>
      </c>
      <c r="I21" s="20" t="e">
        <f>#REF!</f>
        <v>#REF!</v>
      </c>
      <c r="J21" s="20" t="e">
        <f>#REF!</f>
        <v>#REF!</v>
      </c>
      <c r="K21" s="20" t="e">
        <f>#REF!</f>
        <v>#REF!</v>
      </c>
      <c r="L21" s="20" t="e">
        <f>#REF!</f>
        <v>#REF!</v>
      </c>
      <c r="M21" s="20" t="e">
        <f>#REF!</f>
        <v>#REF!</v>
      </c>
      <c r="N21" s="20" t="e">
        <f>#REF!</f>
        <v>#REF!</v>
      </c>
      <c r="O21" s="56" t="e">
        <f>#REF!</f>
        <v>#REF!</v>
      </c>
      <c r="P21" s="56" t="e">
        <f t="shared" si="6"/>
        <v>#REF!</v>
      </c>
      <c r="Q21" s="20">
        <v>23</v>
      </c>
      <c r="R21" s="20">
        <v>26</v>
      </c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2.5" x14ac:dyDescent="0.25">
      <c r="A22" s="36" t="s">
        <v>39</v>
      </c>
      <c r="B22" s="20" t="e">
        <f>#REF!</f>
        <v>#REF!</v>
      </c>
      <c r="C22" s="20" t="e">
        <f>#REF!</f>
        <v>#REF!</v>
      </c>
      <c r="D22" s="20" t="e">
        <f>#REF!</f>
        <v>#REF!</v>
      </c>
      <c r="E22" s="20" t="e">
        <f>#REF!</f>
        <v>#REF!</v>
      </c>
      <c r="F22" s="20" t="e">
        <f>#REF!</f>
        <v>#REF!</v>
      </c>
      <c r="G22" s="20" t="e">
        <f>#REF!</f>
        <v>#REF!</v>
      </c>
      <c r="H22" s="20" t="e">
        <f>#REF!</f>
        <v>#REF!</v>
      </c>
      <c r="I22" s="20" t="e">
        <f>#REF!</f>
        <v>#REF!</v>
      </c>
      <c r="J22" s="20" t="e">
        <f>#REF!</f>
        <v>#REF!</v>
      </c>
      <c r="K22" s="20" t="e">
        <f>#REF!</f>
        <v>#REF!</v>
      </c>
      <c r="L22" s="20" t="e">
        <f>#REF!</f>
        <v>#REF!</v>
      </c>
      <c r="M22" s="20" t="e">
        <f>#REF!</f>
        <v>#REF!</v>
      </c>
      <c r="N22" s="20" t="e">
        <f>#REF!</f>
        <v>#REF!</v>
      </c>
      <c r="O22" s="56" t="e">
        <f>#REF!</f>
        <v>#REF!</v>
      </c>
      <c r="P22" s="56" t="e">
        <f t="shared" si="6"/>
        <v>#REF!</v>
      </c>
      <c r="Q22" s="20">
        <v>31</v>
      </c>
      <c r="R22" s="20">
        <v>31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ht="12.5" x14ac:dyDescent="0.25">
      <c r="A23" s="36" t="s">
        <v>40</v>
      </c>
      <c r="B23" s="20" t="e">
        <f>#REF!</f>
        <v>#REF!</v>
      </c>
      <c r="C23" s="20" t="e">
        <f>#REF!</f>
        <v>#REF!</v>
      </c>
      <c r="D23" s="20" t="e">
        <f>#REF!</f>
        <v>#REF!</v>
      </c>
      <c r="E23" s="20" t="e">
        <f>#REF!</f>
        <v>#REF!</v>
      </c>
      <c r="F23" s="20" t="e">
        <f>#REF!</f>
        <v>#REF!</v>
      </c>
      <c r="G23" s="20" t="e">
        <f>#REF!</f>
        <v>#REF!</v>
      </c>
      <c r="H23" s="20" t="e">
        <f>#REF!</f>
        <v>#REF!</v>
      </c>
      <c r="I23" s="20" t="e">
        <f>#REF!</f>
        <v>#REF!</v>
      </c>
      <c r="J23" s="20" t="e">
        <f>#REF!</f>
        <v>#REF!</v>
      </c>
      <c r="K23" s="20" t="e">
        <f>#REF!</f>
        <v>#REF!</v>
      </c>
      <c r="L23" s="20" t="e">
        <f>#REF!</f>
        <v>#REF!</v>
      </c>
      <c r="M23" s="20" t="e">
        <f>#REF!</f>
        <v>#REF!</v>
      </c>
      <c r="N23" s="20" t="e">
        <f>#REF!</f>
        <v>#REF!</v>
      </c>
      <c r="O23" s="56" t="e">
        <f>#REF!</f>
        <v>#REF!</v>
      </c>
      <c r="P23" s="56" t="e">
        <f t="shared" si="6"/>
        <v>#REF!</v>
      </c>
      <c r="Q23" s="20">
        <v>31</v>
      </c>
      <c r="R23" s="20">
        <v>31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ht="12.5" x14ac:dyDescent="0.25">
      <c r="A24" s="36" t="s">
        <v>41</v>
      </c>
      <c r="B24" s="20" t="e">
        <f>#REF!</f>
        <v>#REF!</v>
      </c>
      <c r="C24" s="20" t="e">
        <f>#REF!</f>
        <v>#REF!</v>
      </c>
      <c r="D24" s="20" t="e">
        <f>#REF!</f>
        <v>#REF!</v>
      </c>
      <c r="E24" s="20" t="e">
        <f>#REF!</f>
        <v>#REF!</v>
      </c>
      <c r="F24" s="20" t="e">
        <f>#REF!</f>
        <v>#REF!</v>
      </c>
      <c r="G24" s="20" t="e">
        <f>#REF!</f>
        <v>#REF!</v>
      </c>
      <c r="H24" s="20" t="e">
        <f>#REF!</f>
        <v>#REF!</v>
      </c>
      <c r="I24" s="20" t="e">
        <f>#REF!</f>
        <v>#REF!</v>
      </c>
      <c r="J24" s="20" t="e">
        <f>#REF!</f>
        <v>#REF!</v>
      </c>
      <c r="K24" s="20" t="e">
        <f>#REF!</f>
        <v>#REF!</v>
      </c>
      <c r="L24" s="20" t="e">
        <f>#REF!</f>
        <v>#REF!</v>
      </c>
      <c r="M24" s="20" t="e">
        <f>#REF!</f>
        <v>#REF!</v>
      </c>
      <c r="N24" s="20" t="e">
        <f>#REF!</f>
        <v>#REF!</v>
      </c>
      <c r="O24" s="56" t="e">
        <f>#REF!</f>
        <v>#REF!</v>
      </c>
      <c r="P24" s="56" t="e">
        <f t="shared" si="6"/>
        <v>#REF!</v>
      </c>
      <c r="Q24" s="20">
        <v>31</v>
      </c>
      <c r="R24" s="20">
        <v>31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ht="12.5" x14ac:dyDescent="0.25">
      <c r="A25" s="36" t="s">
        <v>42</v>
      </c>
      <c r="B25" s="20" t="e">
        <f>#REF!</f>
        <v>#REF!</v>
      </c>
      <c r="C25" s="20" t="e">
        <f>#REF!</f>
        <v>#REF!</v>
      </c>
      <c r="D25" s="20" t="e">
        <f>#REF!</f>
        <v>#REF!</v>
      </c>
      <c r="E25" s="20" t="e">
        <f>#REF!</f>
        <v>#REF!</v>
      </c>
      <c r="F25" s="20" t="e">
        <f>#REF!</f>
        <v>#REF!</v>
      </c>
      <c r="G25" s="20" t="e">
        <f>#REF!</f>
        <v>#REF!</v>
      </c>
      <c r="H25" s="20" t="e">
        <f>#REF!</f>
        <v>#REF!</v>
      </c>
      <c r="I25" s="20" t="e">
        <f>#REF!</f>
        <v>#REF!</v>
      </c>
      <c r="J25" s="20" t="e">
        <f>#REF!</f>
        <v>#REF!</v>
      </c>
      <c r="K25" s="20" t="e">
        <f>#REF!</f>
        <v>#REF!</v>
      </c>
      <c r="L25" s="20" t="e">
        <f>#REF!</f>
        <v>#REF!</v>
      </c>
      <c r="M25" s="20" t="e">
        <f>#REF!</f>
        <v>#REF!</v>
      </c>
      <c r="N25" s="20" t="e">
        <f>#REF!</f>
        <v>#REF!</v>
      </c>
      <c r="O25" s="56" t="e">
        <f>#REF!</f>
        <v>#REF!</v>
      </c>
      <c r="P25" s="56" t="e">
        <f t="shared" si="6"/>
        <v>#REF!</v>
      </c>
      <c r="Q25" s="20">
        <v>32</v>
      </c>
      <c r="R25" s="20">
        <v>32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2.5" x14ac:dyDescent="0.25">
      <c r="A26" s="36" t="s">
        <v>43</v>
      </c>
      <c r="B26" s="20" t="e">
        <f>#REF!</f>
        <v>#REF!</v>
      </c>
      <c r="C26" s="20" t="e">
        <f>#REF!</f>
        <v>#REF!</v>
      </c>
      <c r="D26" s="20" t="e">
        <f>#REF!</f>
        <v>#REF!</v>
      </c>
      <c r="E26" s="20" t="e">
        <f>#REF!</f>
        <v>#REF!</v>
      </c>
      <c r="F26" s="20" t="e">
        <f>#REF!</f>
        <v>#REF!</v>
      </c>
      <c r="G26" s="20" t="e">
        <f>#REF!</f>
        <v>#REF!</v>
      </c>
      <c r="H26" s="20" t="e">
        <f>#REF!</f>
        <v>#REF!</v>
      </c>
      <c r="I26" s="20" t="e">
        <f>#REF!</f>
        <v>#REF!</v>
      </c>
      <c r="J26" s="20" t="e">
        <f>#REF!</f>
        <v>#REF!</v>
      </c>
      <c r="K26" s="20" t="e">
        <f>#REF!</f>
        <v>#REF!</v>
      </c>
      <c r="L26" s="20" t="e">
        <f>#REF!</f>
        <v>#REF!</v>
      </c>
      <c r="M26" s="20" t="e">
        <f>#REF!</f>
        <v>#REF!</v>
      </c>
      <c r="N26" s="20" t="e">
        <f>#REF!</f>
        <v>#REF!</v>
      </c>
      <c r="O26" s="56" t="e">
        <f>#REF!</f>
        <v>#REF!</v>
      </c>
      <c r="P26" s="56" t="e">
        <f t="shared" si="6"/>
        <v>#REF!</v>
      </c>
      <c r="Q26" s="20">
        <v>32</v>
      </c>
      <c r="R26" s="20">
        <v>32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12.5" x14ac:dyDescent="0.25">
      <c r="A27" s="36" t="s">
        <v>44</v>
      </c>
      <c r="B27" s="20" t="e">
        <f>#REF!</f>
        <v>#REF!</v>
      </c>
      <c r="C27" s="20" t="e">
        <f>#REF!</f>
        <v>#REF!</v>
      </c>
      <c r="D27" s="20" t="e">
        <f>#REF!</f>
        <v>#REF!</v>
      </c>
      <c r="E27" s="20" t="e">
        <f>#REF!</f>
        <v>#REF!</v>
      </c>
      <c r="F27" s="20" t="e">
        <f>#REF!</f>
        <v>#REF!</v>
      </c>
      <c r="G27" s="20" t="e">
        <f>#REF!</f>
        <v>#REF!</v>
      </c>
      <c r="H27" s="20" t="e">
        <f>#REF!</f>
        <v>#REF!</v>
      </c>
      <c r="I27" s="20" t="e">
        <f>#REF!</f>
        <v>#REF!</v>
      </c>
      <c r="J27" s="20" t="e">
        <f>#REF!</f>
        <v>#REF!</v>
      </c>
      <c r="K27" s="20" t="e">
        <f>#REF!</f>
        <v>#REF!</v>
      </c>
      <c r="L27" s="20" t="e">
        <f>#REF!</f>
        <v>#REF!</v>
      </c>
      <c r="M27" s="20" t="e">
        <f>#REF!</f>
        <v>#REF!</v>
      </c>
      <c r="N27" s="20" t="e">
        <f>#REF!</f>
        <v>#REF!</v>
      </c>
      <c r="O27" s="56" t="e">
        <f>#REF!</f>
        <v>#REF!</v>
      </c>
      <c r="P27" s="56" t="e">
        <f t="shared" si="6"/>
        <v>#REF!</v>
      </c>
      <c r="Q27" s="20">
        <v>32</v>
      </c>
      <c r="R27" s="20">
        <v>32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2.5" x14ac:dyDescent="0.25">
      <c r="A28" s="36" t="s">
        <v>45</v>
      </c>
      <c r="B28" s="20" t="e">
        <f>#REF!</f>
        <v>#REF!</v>
      </c>
      <c r="C28" s="20" t="e">
        <f>#REF!</f>
        <v>#REF!</v>
      </c>
      <c r="D28" s="20" t="e">
        <f>#REF!</f>
        <v>#REF!</v>
      </c>
      <c r="E28" s="20" t="e">
        <f>#REF!</f>
        <v>#REF!</v>
      </c>
      <c r="F28" s="20" t="e">
        <f>#REF!</f>
        <v>#REF!</v>
      </c>
      <c r="G28" s="20" t="e">
        <f>#REF!</f>
        <v>#REF!</v>
      </c>
      <c r="H28" s="20" t="e">
        <f>#REF!</f>
        <v>#REF!</v>
      </c>
      <c r="I28" s="20" t="e">
        <f>#REF!</f>
        <v>#REF!</v>
      </c>
      <c r="J28" s="20" t="e">
        <f>#REF!</f>
        <v>#REF!</v>
      </c>
      <c r="K28" s="20" t="e">
        <f>#REF!</f>
        <v>#REF!</v>
      </c>
      <c r="L28" s="20" t="e">
        <f>#REF!</f>
        <v>#REF!</v>
      </c>
      <c r="M28" s="20" t="e">
        <f>#REF!</f>
        <v>#REF!</v>
      </c>
      <c r="N28" s="20" t="e">
        <f>#REF!</f>
        <v>#REF!</v>
      </c>
      <c r="O28" s="56" t="e">
        <f>#REF!</f>
        <v>#REF!</v>
      </c>
      <c r="P28" s="56" t="e">
        <f t="shared" si="6"/>
        <v>#REF!</v>
      </c>
      <c r="Q28" s="20">
        <v>32</v>
      </c>
      <c r="R28" s="20">
        <v>32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2.5" x14ac:dyDescent="0.25">
      <c r="A29" s="36" t="s">
        <v>46</v>
      </c>
      <c r="B29" s="20" t="e">
        <f>#REF!</f>
        <v>#REF!</v>
      </c>
      <c r="C29" s="20" t="e">
        <f>#REF!</f>
        <v>#REF!</v>
      </c>
      <c r="D29" s="20" t="e">
        <f>#REF!</f>
        <v>#REF!</v>
      </c>
      <c r="E29" s="20" t="e">
        <f>#REF!</f>
        <v>#REF!</v>
      </c>
      <c r="F29" s="20" t="e">
        <f>#REF!</f>
        <v>#REF!</v>
      </c>
      <c r="G29" s="20" t="e">
        <f>#REF!</f>
        <v>#REF!</v>
      </c>
      <c r="H29" s="20" t="e">
        <f>#REF!</f>
        <v>#REF!</v>
      </c>
      <c r="I29" s="20" t="e">
        <f>#REF!</f>
        <v>#REF!</v>
      </c>
      <c r="J29" s="20" t="e">
        <f>#REF!</f>
        <v>#REF!</v>
      </c>
      <c r="K29" s="20" t="e">
        <f>#REF!</f>
        <v>#REF!</v>
      </c>
      <c r="L29" s="20" t="e">
        <f>#REF!</f>
        <v>#REF!</v>
      </c>
      <c r="M29" s="20" t="e">
        <f>#REF!</f>
        <v>#REF!</v>
      </c>
      <c r="N29" s="20" t="e">
        <f>#REF!</f>
        <v>#REF!</v>
      </c>
      <c r="O29" s="56" t="e">
        <f>#REF!</f>
        <v>#REF!</v>
      </c>
      <c r="P29" s="56" t="e">
        <f t="shared" si="6"/>
        <v>#REF!</v>
      </c>
      <c r="Q29" s="20">
        <v>32</v>
      </c>
      <c r="R29" s="20">
        <v>32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2.5" x14ac:dyDescent="0.25">
      <c r="A30" s="36" t="s">
        <v>47</v>
      </c>
      <c r="B30" s="20" t="e">
        <f>#REF!</f>
        <v>#REF!</v>
      </c>
      <c r="C30" s="20" t="e">
        <f>#REF!</f>
        <v>#REF!</v>
      </c>
      <c r="D30" s="20" t="e">
        <f>#REF!</f>
        <v>#REF!</v>
      </c>
      <c r="E30" s="20" t="e">
        <f>#REF!</f>
        <v>#REF!</v>
      </c>
      <c r="F30" s="20" t="e">
        <f>#REF!</f>
        <v>#REF!</v>
      </c>
      <c r="G30" s="20" t="e">
        <f>#REF!</f>
        <v>#REF!</v>
      </c>
      <c r="H30" s="20" t="e">
        <f>#REF!</f>
        <v>#REF!</v>
      </c>
      <c r="I30" s="20" t="e">
        <f>#REF!</f>
        <v>#REF!</v>
      </c>
      <c r="J30" s="20" t="e">
        <f>#REF!</f>
        <v>#REF!</v>
      </c>
      <c r="K30" s="20" t="e">
        <f>#REF!</f>
        <v>#REF!</v>
      </c>
      <c r="L30" s="20" t="e">
        <f>#REF!</f>
        <v>#REF!</v>
      </c>
      <c r="M30" s="20" t="e">
        <f>#REF!</f>
        <v>#REF!</v>
      </c>
      <c r="N30" s="20" t="e">
        <f>#REF!</f>
        <v>#REF!</v>
      </c>
      <c r="O30" s="56" t="e">
        <f>#REF!</f>
        <v>#REF!</v>
      </c>
      <c r="P30" s="56" t="e">
        <f t="shared" si="6"/>
        <v>#REF!</v>
      </c>
      <c r="Q30" s="20">
        <v>32</v>
      </c>
      <c r="R30" s="20">
        <v>32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12.5" x14ac:dyDescent="0.25">
      <c r="A31" s="36" t="s">
        <v>48</v>
      </c>
      <c r="B31" s="20" t="e">
        <f>Grefsen!#REF!</f>
        <v>#REF!</v>
      </c>
      <c r="C31" s="20" t="e">
        <f>Grefsen!#REF!</f>
        <v>#REF!</v>
      </c>
      <c r="D31" s="20" t="e">
        <f>Grefsen!#REF!</f>
        <v>#REF!</v>
      </c>
      <c r="E31" s="20" t="e">
        <f>Grefsen!#REF!</f>
        <v>#REF!</v>
      </c>
      <c r="F31" s="20" t="e">
        <f>Grefsen!#REF!</f>
        <v>#REF!</v>
      </c>
      <c r="G31" s="20" t="e">
        <f>Grefsen!#REF!</f>
        <v>#REF!</v>
      </c>
      <c r="H31" s="20" t="e">
        <f>Grefsen!#REF!</f>
        <v>#REF!</v>
      </c>
      <c r="I31" s="20" t="e">
        <f>Grefsen!#REF!</f>
        <v>#REF!</v>
      </c>
      <c r="J31" s="20" t="e">
        <f>Grefsen!#REF!</f>
        <v>#REF!</v>
      </c>
      <c r="K31" s="20" t="e">
        <f>Grefsen!#REF!</f>
        <v>#REF!</v>
      </c>
      <c r="L31" s="20" t="e">
        <f>Grefsen!#REF!</f>
        <v>#REF!</v>
      </c>
      <c r="M31" s="20" t="e">
        <f>Grefsen!#REF!</f>
        <v>#REF!</v>
      </c>
      <c r="N31" s="20" t="e">
        <f>Grefsen!#REF!</f>
        <v>#REF!</v>
      </c>
      <c r="O31" s="56" t="e">
        <f>Grefsen!#REF!</f>
        <v>#REF!</v>
      </c>
      <c r="P31" s="56" t="e">
        <f t="shared" si="6"/>
        <v>#REF!</v>
      </c>
      <c r="Q31" s="20">
        <v>32</v>
      </c>
      <c r="R31" s="20">
        <v>32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12.5" x14ac:dyDescent="0.25">
      <c r="A32" s="57" t="s">
        <v>49</v>
      </c>
      <c r="B32" s="20" t="e">
        <f>#REF!</f>
        <v>#REF!</v>
      </c>
      <c r="C32" s="20" t="e">
        <f>#REF!</f>
        <v>#REF!</v>
      </c>
      <c r="D32" s="20" t="e">
        <f>#REF!</f>
        <v>#REF!</v>
      </c>
      <c r="E32" s="20" t="e">
        <f>#REF!</f>
        <v>#REF!</v>
      </c>
      <c r="F32" s="20" t="e">
        <f>#REF!</f>
        <v>#REF!</v>
      </c>
      <c r="G32" s="20" t="e">
        <f>#REF!</f>
        <v>#REF!</v>
      </c>
      <c r="H32" s="20" t="e">
        <f>#REF!</f>
        <v>#REF!</v>
      </c>
      <c r="I32" s="20" t="e">
        <f>#REF!</f>
        <v>#REF!</v>
      </c>
      <c r="J32" s="20" t="e">
        <f>#REF!</f>
        <v>#REF!</v>
      </c>
      <c r="K32" s="20" t="e">
        <f>#REF!</f>
        <v>#REF!</v>
      </c>
      <c r="L32" s="20" t="e">
        <f>#REF!</f>
        <v>#REF!</v>
      </c>
      <c r="M32" s="20" t="e">
        <f>#REF!</f>
        <v>#REF!</v>
      </c>
      <c r="N32" s="20" t="e">
        <f>#REF!</f>
        <v>#REF!</v>
      </c>
      <c r="O32" s="56" t="e">
        <f>#REF!</f>
        <v>#REF!</v>
      </c>
      <c r="P32" s="56" t="e">
        <f t="shared" si="6"/>
        <v>#REF!</v>
      </c>
      <c r="Q32" s="20">
        <v>32</v>
      </c>
      <c r="R32" s="20">
        <v>32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2.5" x14ac:dyDescent="0.25">
      <c r="A33" s="36" t="s">
        <v>50</v>
      </c>
      <c r="B33" s="20" t="e">
        <f>#REF!</f>
        <v>#REF!</v>
      </c>
      <c r="C33" s="20" t="e">
        <f>#REF!</f>
        <v>#REF!</v>
      </c>
      <c r="D33" s="20" t="e">
        <f>#REF!</f>
        <v>#REF!</v>
      </c>
      <c r="E33" s="20" t="e">
        <f>#REF!</f>
        <v>#REF!</v>
      </c>
      <c r="F33" s="20" t="e">
        <f>#REF!</f>
        <v>#REF!</v>
      </c>
      <c r="G33" s="20" t="e">
        <f>#REF!</f>
        <v>#REF!</v>
      </c>
      <c r="H33" s="20" t="e">
        <f>#REF!</f>
        <v>#REF!</v>
      </c>
      <c r="I33" s="20" t="e">
        <f>#REF!</f>
        <v>#REF!</v>
      </c>
      <c r="J33" s="20" t="e">
        <f>#REF!</f>
        <v>#REF!</v>
      </c>
      <c r="K33" s="20" t="e">
        <f>#REF!</f>
        <v>#REF!</v>
      </c>
      <c r="L33" s="20" t="e">
        <f>#REF!</f>
        <v>#REF!</v>
      </c>
      <c r="M33" s="20" t="e">
        <f>#REF!</f>
        <v>#REF!</v>
      </c>
      <c r="N33" s="20" t="e">
        <f>#REF!</f>
        <v>#REF!</v>
      </c>
      <c r="O33" s="56" t="e">
        <f>#REF!</f>
        <v>#REF!</v>
      </c>
      <c r="P33" s="56" t="e">
        <f t="shared" si="6"/>
        <v>#REF!</v>
      </c>
      <c r="Q33" s="20">
        <v>32</v>
      </c>
      <c r="R33" s="20">
        <v>32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ht="12.5" x14ac:dyDescent="0.25">
      <c r="A34" s="36" t="s">
        <v>51</v>
      </c>
      <c r="B34" s="20" t="e">
        <f>#REF!</f>
        <v>#REF!</v>
      </c>
      <c r="C34" s="20" t="e">
        <f>#REF!</f>
        <v>#REF!</v>
      </c>
      <c r="D34" s="20" t="e">
        <f>#REF!</f>
        <v>#REF!</v>
      </c>
      <c r="E34" s="20" t="e">
        <f>#REF!</f>
        <v>#REF!</v>
      </c>
      <c r="F34" s="20" t="e">
        <f>#REF!</f>
        <v>#REF!</v>
      </c>
      <c r="G34" s="20" t="e">
        <f>#REF!</f>
        <v>#REF!</v>
      </c>
      <c r="H34" s="20" t="e">
        <f>#REF!</f>
        <v>#REF!</v>
      </c>
      <c r="I34" s="20" t="e">
        <f>#REF!</f>
        <v>#REF!</v>
      </c>
      <c r="J34" s="20" t="e">
        <f>#REF!</f>
        <v>#REF!</v>
      </c>
      <c r="K34" s="20" t="e">
        <f>#REF!</f>
        <v>#REF!</v>
      </c>
      <c r="L34" s="20" t="e">
        <f>#REF!</f>
        <v>#REF!</v>
      </c>
      <c r="M34" s="20" t="e">
        <f>#REF!</f>
        <v>#REF!</v>
      </c>
      <c r="N34" s="20" t="e">
        <f>#REF!</f>
        <v>#REF!</v>
      </c>
      <c r="O34" s="56" t="e">
        <f>#REF!</f>
        <v>#REF!</v>
      </c>
      <c r="P34" s="56" t="e">
        <f t="shared" si="6"/>
        <v>#REF!</v>
      </c>
      <c r="Q34" s="20">
        <v>32</v>
      </c>
      <c r="R34" s="20">
        <v>32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t="12.5" x14ac:dyDescent="0.25">
      <c r="A35" s="36" t="s">
        <v>52</v>
      </c>
      <c r="B35" s="20" t="e">
        <f>#REF!</f>
        <v>#REF!</v>
      </c>
      <c r="C35" s="20" t="e">
        <f>#REF!</f>
        <v>#REF!</v>
      </c>
      <c r="D35" s="20" t="e">
        <f>#REF!</f>
        <v>#REF!</v>
      </c>
      <c r="E35" s="20" t="e">
        <f>#REF!</f>
        <v>#REF!</v>
      </c>
      <c r="F35" s="20" t="e">
        <f>#REF!</f>
        <v>#REF!</v>
      </c>
      <c r="G35" s="20" t="e">
        <f>#REF!</f>
        <v>#REF!</v>
      </c>
      <c r="H35" s="20" t="e">
        <f>#REF!</f>
        <v>#REF!</v>
      </c>
      <c r="I35" s="20" t="e">
        <f>#REF!</f>
        <v>#REF!</v>
      </c>
      <c r="J35" s="20" t="e">
        <f>#REF!</f>
        <v>#REF!</v>
      </c>
      <c r="K35" s="20" t="e">
        <f>#REF!</f>
        <v>#REF!</v>
      </c>
      <c r="L35" s="20" t="e">
        <f>#REF!</f>
        <v>#REF!</v>
      </c>
      <c r="M35" s="20" t="e">
        <f>#REF!</f>
        <v>#REF!</v>
      </c>
      <c r="N35" s="20" t="e">
        <f>#REF!</f>
        <v>#REF!</v>
      </c>
      <c r="O35" s="56" t="e">
        <f>#REF!</f>
        <v>#REF!</v>
      </c>
      <c r="P35" s="56" t="e">
        <f t="shared" si="6"/>
        <v>#REF!</v>
      </c>
      <c r="Q35" s="20">
        <v>32</v>
      </c>
      <c r="R35" s="20">
        <v>32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ht="12.5" x14ac:dyDescent="0.25">
      <c r="A36" s="36" t="s">
        <v>53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  <c r="F36" s="20" t="e">
        <f>#REF!</f>
        <v>#REF!</v>
      </c>
      <c r="G36" s="20" t="e">
        <f>#REF!</f>
        <v>#REF!</v>
      </c>
      <c r="H36" s="20" t="e">
        <f>#REF!</f>
        <v>#REF!</v>
      </c>
      <c r="I36" s="20" t="e">
        <f>#REF!</f>
        <v>#REF!</v>
      </c>
      <c r="J36" s="20" t="e">
        <f>#REF!</f>
        <v>#REF!</v>
      </c>
      <c r="K36" s="20" t="e">
        <f>#REF!</f>
        <v>#REF!</v>
      </c>
      <c r="L36" s="20" t="e">
        <f>#REF!</f>
        <v>#REF!</v>
      </c>
      <c r="M36" s="20" t="e">
        <f>#REF!</f>
        <v>#REF!</v>
      </c>
      <c r="N36" s="20" t="e">
        <f>#REF!</f>
        <v>#REF!</v>
      </c>
      <c r="O36" s="56" t="e">
        <f>#REF!</f>
        <v>#REF!</v>
      </c>
      <c r="P36" s="56" t="e">
        <f t="shared" si="6"/>
        <v>#REF!</v>
      </c>
      <c r="Q36" s="20">
        <v>32</v>
      </c>
      <c r="R36" s="20">
        <v>32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ht="12.5" x14ac:dyDescent="0.25">
      <c r="A37" s="36" t="s">
        <v>54</v>
      </c>
      <c r="B37" s="20" t="e">
        <f>Høyenhall!#REF!</f>
        <v>#REF!</v>
      </c>
      <c r="C37" s="20" t="e">
        <f>Høyenhall!#REF!</f>
        <v>#REF!</v>
      </c>
      <c r="D37" s="20" t="e">
        <f>Høyenhall!#REF!</f>
        <v>#REF!</v>
      </c>
      <c r="E37" s="20" t="e">
        <f>Høyenhall!#REF!</f>
        <v>#REF!</v>
      </c>
      <c r="F37" s="20" t="e">
        <f>Høyenhall!#REF!</f>
        <v>#REF!</v>
      </c>
      <c r="G37" s="20" t="e">
        <f>Høyenhall!#REF!</f>
        <v>#REF!</v>
      </c>
      <c r="H37" s="20" t="e">
        <f>Høyenhall!#REF!</f>
        <v>#REF!</v>
      </c>
      <c r="I37" s="20" t="e">
        <f>Høyenhall!#REF!</f>
        <v>#REF!</v>
      </c>
      <c r="J37" s="20" t="e">
        <f>Høyenhall!#REF!</f>
        <v>#REF!</v>
      </c>
      <c r="K37" s="20" t="e">
        <f>Høyenhall!#REF!</f>
        <v>#REF!</v>
      </c>
      <c r="L37" s="20" t="e">
        <f>Høyenhall!#REF!</f>
        <v>#REF!</v>
      </c>
      <c r="M37" s="20" t="e">
        <f>Høyenhall!#REF!</f>
        <v>#REF!</v>
      </c>
      <c r="N37" s="20" t="e">
        <f>Høyenhall!#REF!</f>
        <v>#REF!</v>
      </c>
      <c r="O37" s="56" t="e">
        <f>Høyenhall!#REF!</f>
        <v>#REF!</v>
      </c>
      <c r="P37" s="56" t="e">
        <f t="shared" si="6"/>
        <v>#REF!</v>
      </c>
      <c r="Q37" s="20">
        <v>32</v>
      </c>
      <c r="R37" s="20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.5" x14ac:dyDescent="0.25">
      <c r="A38" s="36" t="s">
        <v>55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  <c r="F38" s="20" t="e">
        <f>#REF!</f>
        <v>#REF!</v>
      </c>
      <c r="G38" s="20" t="e">
        <f>#REF!</f>
        <v>#REF!</v>
      </c>
      <c r="H38" s="20" t="e">
        <f>#REF!</f>
        <v>#REF!</v>
      </c>
      <c r="I38" s="20" t="e">
        <f>#REF!</f>
        <v>#REF!</v>
      </c>
      <c r="J38" s="20" t="e">
        <f>#REF!</f>
        <v>#REF!</v>
      </c>
      <c r="K38" s="20" t="e">
        <f>#REF!</f>
        <v>#REF!</v>
      </c>
      <c r="L38" s="20" t="e">
        <f>#REF!</f>
        <v>#REF!</v>
      </c>
      <c r="M38" s="20" t="e">
        <f>#REF!</f>
        <v>#REF!</v>
      </c>
      <c r="N38" s="20" t="e">
        <f>#REF!</f>
        <v>#REF!</v>
      </c>
      <c r="O38" s="56" t="e">
        <f>#REF!</f>
        <v>#REF!</v>
      </c>
      <c r="P38" s="56" t="e">
        <f t="shared" si="6"/>
        <v>#REF!</v>
      </c>
      <c r="Q38" s="20">
        <v>32</v>
      </c>
      <c r="R38" s="20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ht="12.5" x14ac:dyDescent="0.25">
      <c r="A39" s="36" t="s">
        <v>56</v>
      </c>
      <c r="B39" s="20" t="e">
        <f>#REF!</f>
        <v>#REF!</v>
      </c>
      <c r="C39" s="20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0" t="e">
        <f>#REF!</f>
        <v>#REF!</v>
      </c>
      <c r="I39" s="20" t="e">
        <f>#REF!</f>
        <v>#REF!</v>
      </c>
      <c r="J39" s="20" t="e">
        <f>#REF!</f>
        <v>#REF!</v>
      </c>
      <c r="K39" s="20" t="e">
        <f>#REF!</f>
        <v>#REF!</v>
      </c>
      <c r="L39" s="20" t="e">
        <f>#REF!</f>
        <v>#REF!</v>
      </c>
      <c r="M39" s="20" t="e">
        <f>#REF!</f>
        <v>#REF!</v>
      </c>
      <c r="N39" s="20" t="e">
        <f>#REF!</f>
        <v>#REF!</v>
      </c>
      <c r="O39" s="56" t="e">
        <f>#REF!</f>
        <v>#REF!</v>
      </c>
      <c r="P39" s="56" t="e">
        <f t="shared" si="6"/>
        <v>#REF!</v>
      </c>
      <c r="Q39" s="20">
        <v>32</v>
      </c>
      <c r="R39" s="20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t="12.5" x14ac:dyDescent="0.25">
      <c r="A40" s="36" t="s">
        <v>57</v>
      </c>
      <c r="B40" s="20" t="e">
        <f>#REF!</f>
        <v>#REF!</v>
      </c>
      <c r="C40" s="20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0" t="e">
        <f>#REF!</f>
        <v>#REF!</v>
      </c>
      <c r="I40" s="20" t="e">
        <f>#REF!</f>
        <v>#REF!</v>
      </c>
      <c r="J40" s="20" t="e">
        <f>#REF!</f>
        <v>#REF!</v>
      </c>
      <c r="K40" s="20" t="e">
        <f>#REF!</f>
        <v>#REF!</v>
      </c>
      <c r="L40" s="20" t="e">
        <f>#REF!</f>
        <v>#REF!</v>
      </c>
      <c r="M40" s="20" t="e">
        <f>#REF!</f>
        <v>#REF!</v>
      </c>
      <c r="N40" s="20" t="e">
        <f>#REF!</f>
        <v>#REF!</v>
      </c>
      <c r="O40" s="56" t="e">
        <f>#REF!</f>
        <v>#REF!</v>
      </c>
      <c r="P40" s="56" t="e">
        <f t="shared" si="6"/>
        <v>#REF!</v>
      </c>
      <c r="Q40" s="20">
        <v>32</v>
      </c>
      <c r="R40" s="20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2.5" x14ac:dyDescent="0.25">
      <c r="A41" s="36" t="s">
        <v>58</v>
      </c>
      <c r="B41" s="20" t="e">
        <f>#REF!</f>
        <v>#REF!</v>
      </c>
      <c r="C41" s="20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0" t="e">
        <f>#REF!</f>
        <v>#REF!</v>
      </c>
      <c r="I41" s="20" t="e">
        <f>#REF!</f>
        <v>#REF!</v>
      </c>
      <c r="J41" s="20" t="e">
        <f>#REF!</f>
        <v>#REF!</v>
      </c>
      <c r="K41" s="20" t="e">
        <f>#REF!</f>
        <v>#REF!</v>
      </c>
      <c r="L41" s="20" t="e">
        <f>#REF!</f>
        <v>#REF!</v>
      </c>
      <c r="M41" s="20" t="e">
        <f>#REF!</f>
        <v>#REF!</v>
      </c>
      <c r="N41" s="20" t="e">
        <f>#REF!</f>
        <v>#REF!</v>
      </c>
      <c r="O41" s="56" t="e">
        <f>#REF!</f>
        <v>#REF!</v>
      </c>
      <c r="P41" s="56" t="e">
        <f t="shared" si="6"/>
        <v>#REF!</v>
      </c>
      <c r="Q41" s="20">
        <v>32</v>
      </c>
      <c r="R41" s="20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12.5" x14ac:dyDescent="0.25">
      <c r="A42" s="36" t="s">
        <v>59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  <c r="F42" s="20" t="e">
        <f>#REF!</f>
        <v>#REF!</v>
      </c>
      <c r="G42" s="20" t="e">
        <f>#REF!</f>
        <v>#REF!</v>
      </c>
      <c r="H42" s="20" t="e">
        <f>#REF!</f>
        <v>#REF!</v>
      </c>
      <c r="I42" s="20" t="e">
        <f>#REF!</f>
        <v>#REF!</v>
      </c>
      <c r="J42" s="20" t="e">
        <f>#REF!</f>
        <v>#REF!</v>
      </c>
      <c r="K42" s="20" t="e">
        <f>#REF!</f>
        <v>#REF!</v>
      </c>
      <c r="L42" s="20" t="e">
        <f>#REF!</f>
        <v>#REF!</v>
      </c>
      <c r="M42" s="20" t="e">
        <f>#REF!</f>
        <v>#REF!</v>
      </c>
      <c r="N42" s="20" t="e">
        <f>#REF!</f>
        <v>#REF!</v>
      </c>
      <c r="O42" s="56" t="e">
        <f>#REF!</f>
        <v>#REF!</v>
      </c>
      <c r="P42" s="56" t="e">
        <f t="shared" si="6"/>
        <v>#REF!</v>
      </c>
      <c r="Q42" s="20">
        <v>32</v>
      </c>
      <c r="R42" s="20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12.5" x14ac:dyDescent="0.25">
      <c r="A43" s="36" t="s">
        <v>60</v>
      </c>
      <c r="B43" s="20" t="e">
        <f>Leirskallen!#REF!</f>
        <v>#REF!</v>
      </c>
      <c r="C43" s="20" t="e">
        <f>Leirskallen!#REF!</f>
        <v>#REF!</v>
      </c>
      <c r="D43" s="20" t="e">
        <f>Leirskallen!#REF!</f>
        <v>#REF!</v>
      </c>
      <c r="E43" s="20" t="e">
        <f>Leirskallen!#REF!</f>
        <v>#REF!</v>
      </c>
      <c r="F43" s="20" t="e">
        <f>Leirskallen!#REF!</f>
        <v>#REF!</v>
      </c>
      <c r="G43" s="20" t="e">
        <f>Leirskallen!#REF!</f>
        <v>#REF!</v>
      </c>
      <c r="H43" s="20" t="e">
        <f>Leirskallen!#REF!</f>
        <v>#REF!</v>
      </c>
      <c r="I43" s="20" t="e">
        <f>Leirskallen!#REF!</f>
        <v>#REF!</v>
      </c>
      <c r="J43" s="20" t="e">
        <f>Leirskallen!#REF!</f>
        <v>#REF!</v>
      </c>
      <c r="K43" s="20" t="e">
        <f>Leirskallen!#REF!</f>
        <v>#REF!</v>
      </c>
      <c r="L43" s="20" t="e">
        <f>Leirskallen!#REF!</f>
        <v>#REF!</v>
      </c>
      <c r="M43" s="20" t="e">
        <f>Leirskallen!#REF!</f>
        <v>#REF!</v>
      </c>
      <c r="N43" s="20" t="e">
        <f>Leirskallen!#REF!</f>
        <v>#REF!</v>
      </c>
      <c r="O43" s="56" t="e">
        <f>Leirskallen!#REF!</f>
        <v>#REF!</v>
      </c>
      <c r="P43" s="56" t="e">
        <f t="shared" si="6"/>
        <v>#REF!</v>
      </c>
      <c r="Q43" s="20">
        <v>32</v>
      </c>
      <c r="R43" s="20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t="12.5" x14ac:dyDescent="0.25">
      <c r="A44" s="36" t="s">
        <v>61</v>
      </c>
      <c r="B44" s="20" t="e">
        <f>#REF!</f>
        <v>#REF!</v>
      </c>
      <c r="C44" s="20" t="e">
        <f>#REF!</f>
        <v>#REF!</v>
      </c>
      <c r="D44" s="20" t="e">
        <f>#REF!</f>
        <v>#REF!</v>
      </c>
      <c r="E44" s="20" t="e">
        <f>#REF!</f>
        <v>#REF!</v>
      </c>
      <c r="F44" s="20" t="e">
        <f>#REF!</f>
        <v>#REF!</v>
      </c>
      <c r="G44" s="20" t="e">
        <f>#REF!</f>
        <v>#REF!</v>
      </c>
      <c r="H44" s="20" t="e">
        <f>#REF!</f>
        <v>#REF!</v>
      </c>
      <c r="I44" s="20" t="e">
        <f>#REF!</f>
        <v>#REF!</v>
      </c>
      <c r="J44" s="20" t="e">
        <f>#REF!</f>
        <v>#REF!</v>
      </c>
      <c r="K44" s="20" t="e">
        <f>#REF!</f>
        <v>#REF!</v>
      </c>
      <c r="L44" s="20" t="e">
        <f>#REF!</f>
        <v>#REF!</v>
      </c>
      <c r="M44" s="20" t="e">
        <f>#REF!</f>
        <v>#REF!</v>
      </c>
      <c r="N44" s="20" t="e">
        <f>#REF!</f>
        <v>#REF!</v>
      </c>
      <c r="O44" s="56" t="e">
        <f>#REF!</f>
        <v>#REF!</v>
      </c>
      <c r="P44" s="56" t="e">
        <f t="shared" si="6"/>
        <v>#REF!</v>
      </c>
      <c r="Q44" s="20">
        <v>32</v>
      </c>
      <c r="R44" s="20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2.5" x14ac:dyDescent="0.25">
      <c r="A45" s="36" t="s">
        <v>62</v>
      </c>
      <c r="B45" s="20" t="e">
        <f>#REF!</f>
        <v>#REF!</v>
      </c>
      <c r="C45" s="20" t="e">
        <f>#REF!</f>
        <v>#REF!</v>
      </c>
      <c r="D45" s="20" t="e">
        <f>#REF!</f>
        <v>#REF!</v>
      </c>
      <c r="E45" s="20" t="e">
        <f>#REF!</f>
        <v>#REF!</v>
      </c>
      <c r="F45" s="20" t="e">
        <f>#REF!</f>
        <v>#REF!</v>
      </c>
      <c r="G45" s="20" t="e">
        <f>#REF!</f>
        <v>#REF!</v>
      </c>
      <c r="H45" s="20" t="e">
        <f>#REF!</f>
        <v>#REF!</v>
      </c>
      <c r="I45" s="20" t="e">
        <f>#REF!</f>
        <v>#REF!</v>
      </c>
      <c r="J45" s="20" t="e">
        <f>#REF!</f>
        <v>#REF!</v>
      </c>
      <c r="K45" s="20" t="e">
        <f>#REF!</f>
        <v>#REF!</v>
      </c>
      <c r="L45" s="20" t="e">
        <f>#REF!</f>
        <v>#REF!</v>
      </c>
      <c r="M45" s="20" t="e">
        <f>#REF!</f>
        <v>#REF!</v>
      </c>
      <c r="N45" s="20" t="e">
        <f>#REF!</f>
        <v>#REF!</v>
      </c>
      <c r="O45" s="56" t="e">
        <f>#REF!</f>
        <v>#REF!</v>
      </c>
      <c r="P45" s="56" t="e">
        <f t="shared" si="6"/>
        <v>#REF!</v>
      </c>
      <c r="Q45" s="68">
        <v>32</v>
      </c>
      <c r="R45" s="20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ht="12.5" x14ac:dyDescent="0.25">
      <c r="A46" s="36" t="s">
        <v>63</v>
      </c>
      <c r="B46" s="20" t="e">
        <f>'Nordbyen turn'!#REF!</f>
        <v>#REF!</v>
      </c>
      <c r="C46" s="20" t="e">
        <f>'Nordbyen turn'!#REF!</f>
        <v>#REF!</v>
      </c>
      <c r="D46" s="20" t="e">
        <f>'Nordbyen turn'!#REF!</f>
        <v>#REF!</v>
      </c>
      <c r="E46" s="20" t="e">
        <f>'Nordbyen turn'!#REF!</f>
        <v>#REF!</v>
      </c>
      <c r="F46" s="20" t="e">
        <f>'Nordbyen turn'!#REF!</f>
        <v>#REF!</v>
      </c>
      <c r="G46" s="20" t="e">
        <f>'Nordbyen turn'!#REF!</f>
        <v>#REF!</v>
      </c>
      <c r="H46" s="20" t="e">
        <f>'Nordbyen turn'!#REF!</f>
        <v>#REF!</v>
      </c>
      <c r="I46" s="20" t="e">
        <f>'Nordbyen turn'!#REF!</f>
        <v>#REF!</v>
      </c>
      <c r="J46" s="20" t="e">
        <f>'Nordbyen turn'!#REF!</f>
        <v>#REF!</v>
      </c>
      <c r="K46" s="20" t="e">
        <f>'Nordbyen turn'!#REF!</f>
        <v>#REF!</v>
      </c>
      <c r="L46" s="20" t="e">
        <f>'Nordbyen turn'!#REF!</f>
        <v>#REF!</v>
      </c>
      <c r="M46" s="20" t="e">
        <f>'Nordbyen turn'!#REF!</f>
        <v>#REF!</v>
      </c>
      <c r="N46" s="20" t="e">
        <f>'Nordbyen turn'!#REF!</f>
        <v>#REF!</v>
      </c>
      <c r="O46" s="56" t="e">
        <f>'Nordbyen turn'!#REF!</f>
        <v>#REF!</v>
      </c>
      <c r="P46" s="56" t="e">
        <f t="shared" si="6"/>
        <v>#REF!</v>
      </c>
      <c r="Q46" s="68">
        <v>32</v>
      </c>
      <c r="R46" s="20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t="12.5" x14ac:dyDescent="0.25">
      <c r="A47" s="36" t="s">
        <v>64</v>
      </c>
      <c r="B47" s="20" t="e">
        <f>#REF!</f>
        <v>#REF!</v>
      </c>
      <c r="C47" s="20" t="e">
        <f>#REF!</f>
        <v>#REF!</v>
      </c>
      <c r="D47" s="20" t="e">
        <f>#REF!</f>
        <v>#REF!</v>
      </c>
      <c r="E47" s="20" t="e">
        <f>#REF!</f>
        <v>#REF!</v>
      </c>
      <c r="F47" s="20" t="e">
        <f>#REF!</f>
        <v>#REF!</v>
      </c>
      <c r="G47" s="20" t="e">
        <f>#REF!</f>
        <v>#REF!</v>
      </c>
      <c r="H47" s="20" t="e">
        <f>#REF!</f>
        <v>#REF!</v>
      </c>
      <c r="I47" s="20" t="e">
        <f>#REF!</f>
        <v>#REF!</v>
      </c>
      <c r="J47" s="20" t="e">
        <f>#REF!</f>
        <v>#REF!</v>
      </c>
      <c r="K47" s="20" t="e">
        <f>#REF!</f>
        <v>#REF!</v>
      </c>
      <c r="L47" s="20" t="e">
        <f>#REF!</f>
        <v>#REF!</v>
      </c>
      <c r="M47" s="20" t="e">
        <f>#REF!</f>
        <v>#REF!</v>
      </c>
      <c r="N47" s="20" t="e">
        <f>#REF!</f>
        <v>#REF!</v>
      </c>
      <c r="O47" s="56" t="e">
        <f>#REF!</f>
        <v>#REF!</v>
      </c>
      <c r="P47" s="56" t="e">
        <f t="shared" si="6"/>
        <v>#REF!</v>
      </c>
      <c r="Q47" s="20">
        <v>27</v>
      </c>
      <c r="R47" s="20">
        <v>32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2.5" x14ac:dyDescent="0.25">
      <c r="A48" s="36" t="s">
        <v>65</v>
      </c>
      <c r="B48" s="20" t="e">
        <f>#REF!</f>
        <v>#REF!</v>
      </c>
      <c r="C48" s="20" t="e">
        <f>#REF!</f>
        <v>#REF!</v>
      </c>
      <c r="D48" s="20" t="e">
        <f>#REF!</f>
        <v>#REF!</v>
      </c>
      <c r="E48" s="20" t="e">
        <f>#REF!</f>
        <v>#REF!</v>
      </c>
      <c r="F48" s="20" t="e">
        <f>#REF!</f>
        <v>#REF!</v>
      </c>
      <c r="G48" s="20" t="e">
        <f>#REF!</f>
        <v>#REF!</v>
      </c>
      <c r="H48" s="20" t="e">
        <f>#REF!</f>
        <v>#REF!</v>
      </c>
      <c r="I48" s="20" t="e">
        <f>#REF!</f>
        <v>#REF!</v>
      </c>
      <c r="J48" s="20" t="e">
        <f>#REF!</f>
        <v>#REF!</v>
      </c>
      <c r="K48" s="20" t="e">
        <f>#REF!</f>
        <v>#REF!</v>
      </c>
      <c r="L48" s="20" t="e">
        <f>#REF!</f>
        <v>#REF!</v>
      </c>
      <c r="M48" s="20" t="e">
        <f>#REF!</f>
        <v>#REF!</v>
      </c>
      <c r="N48" s="20" t="e">
        <f>#REF!</f>
        <v>#REF!</v>
      </c>
      <c r="O48" s="56" t="e">
        <f>#REF!</f>
        <v>#REF!</v>
      </c>
      <c r="P48" s="56" t="e">
        <f t="shared" si="6"/>
        <v>#REF!</v>
      </c>
      <c r="Q48" s="20">
        <v>32</v>
      </c>
      <c r="R48" s="20">
        <v>32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ht="12.5" x14ac:dyDescent="0.25">
      <c r="A49" s="36" t="s">
        <v>66</v>
      </c>
      <c r="B49" s="20" t="e">
        <f>#REF!</f>
        <v>#REF!</v>
      </c>
      <c r="C49" s="20" t="e">
        <f>#REF!</f>
        <v>#REF!</v>
      </c>
      <c r="D49" s="20" t="e">
        <f>#REF!</f>
        <v>#REF!</v>
      </c>
      <c r="E49" s="20" t="e">
        <f>#REF!</f>
        <v>#REF!</v>
      </c>
      <c r="F49" s="20" t="e">
        <f>#REF!</f>
        <v>#REF!</v>
      </c>
      <c r="G49" s="20" t="e">
        <f>#REF!</f>
        <v>#REF!</v>
      </c>
      <c r="H49" s="20" t="e">
        <f>#REF!</f>
        <v>#REF!</v>
      </c>
      <c r="I49" s="20" t="e">
        <f>#REF!</f>
        <v>#REF!</v>
      </c>
      <c r="J49" s="20" t="e">
        <f>#REF!</f>
        <v>#REF!</v>
      </c>
      <c r="K49" s="20" t="e">
        <f>#REF!</f>
        <v>#REF!</v>
      </c>
      <c r="L49" s="20" t="e">
        <f>#REF!</f>
        <v>#REF!</v>
      </c>
      <c r="M49" s="20" t="e">
        <f>#REF!</f>
        <v>#REF!</v>
      </c>
      <c r="N49" s="20" t="e">
        <f>#REF!</f>
        <v>#REF!</v>
      </c>
      <c r="O49" s="56" t="e">
        <f>#REF!</f>
        <v>#REF!</v>
      </c>
      <c r="P49" s="56" t="e">
        <f t="shared" si="6"/>
        <v>#REF!</v>
      </c>
      <c r="Q49" s="20">
        <v>32</v>
      </c>
      <c r="R49" s="20">
        <v>32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ht="12.5" x14ac:dyDescent="0.25">
      <c r="A50" s="36" t="s">
        <v>67</v>
      </c>
      <c r="B50" s="20" t="e">
        <f>'Oppsal 3'!#REF!</f>
        <v>#REF!</v>
      </c>
      <c r="C50" s="20" t="e">
        <f>'Oppsal 3'!#REF!</f>
        <v>#REF!</v>
      </c>
      <c r="D50" s="20" t="e">
        <f>'Oppsal 3'!#REF!</f>
        <v>#REF!</v>
      </c>
      <c r="E50" s="20" t="e">
        <f>'Oppsal 3'!#REF!</f>
        <v>#REF!</v>
      </c>
      <c r="F50" s="20" t="e">
        <f>'Oppsal 3'!#REF!</f>
        <v>#REF!</v>
      </c>
      <c r="G50" s="20" t="e">
        <f>'Oppsal 3'!#REF!</f>
        <v>#REF!</v>
      </c>
      <c r="H50" s="20" t="e">
        <f>'Oppsal 3'!#REF!</f>
        <v>#REF!</v>
      </c>
      <c r="I50" s="20" t="e">
        <f>'Oppsal 3'!#REF!</f>
        <v>#REF!</v>
      </c>
      <c r="J50" s="20" t="e">
        <f>'Oppsal 3'!#REF!</f>
        <v>#REF!</v>
      </c>
      <c r="K50" s="20" t="e">
        <f>'Oppsal 3'!#REF!</f>
        <v>#REF!</v>
      </c>
      <c r="L50" s="20" t="e">
        <f>'Oppsal 3'!#REF!</f>
        <v>#REF!</v>
      </c>
      <c r="M50" s="20" t="e">
        <f>'Oppsal 3'!#REF!</f>
        <v>#REF!</v>
      </c>
      <c r="N50" s="20" t="e">
        <f>'Oppsal 3'!#REF!</f>
        <v>#REF!</v>
      </c>
      <c r="O50" s="56" t="e">
        <f>'Oppsal 3'!#REF!</f>
        <v>#REF!</v>
      </c>
      <c r="P50" s="56" t="e">
        <f t="shared" si="6"/>
        <v>#REF!</v>
      </c>
      <c r="Q50" s="20">
        <v>32</v>
      </c>
      <c r="R50" s="20">
        <v>32</v>
      </c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t="12.5" x14ac:dyDescent="0.25">
      <c r="A51" s="36" t="s">
        <v>68</v>
      </c>
      <c r="B51" s="20" t="e">
        <f>#REF!</f>
        <v>#REF!</v>
      </c>
      <c r="C51" s="20" t="e">
        <f>#REF!</f>
        <v>#REF!</v>
      </c>
      <c r="D51" s="20" t="e">
        <f>#REF!</f>
        <v>#REF!</v>
      </c>
      <c r="E51" s="20" t="e">
        <f>#REF!</f>
        <v>#REF!</v>
      </c>
      <c r="F51" s="20" t="e">
        <f>#REF!</f>
        <v>#REF!</v>
      </c>
      <c r="G51" s="20" t="e">
        <f>#REF!</f>
        <v>#REF!</v>
      </c>
      <c r="H51" s="20" t="e">
        <f>#REF!</f>
        <v>#REF!</v>
      </c>
      <c r="I51" s="20" t="e">
        <f>#REF!</f>
        <v>#REF!</v>
      </c>
      <c r="J51" s="20" t="e">
        <f>#REF!</f>
        <v>#REF!</v>
      </c>
      <c r="K51" s="20" t="e">
        <f>#REF!</f>
        <v>#REF!</v>
      </c>
      <c r="L51" s="20" t="e">
        <f>#REF!</f>
        <v>#REF!</v>
      </c>
      <c r="M51" s="20" t="e">
        <f>#REF!</f>
        <v>#REF!</v>
      </c>
      <c r="N51" s="20" t="e">
        <f>#REF!</f>
        <v>#REF!</v>
      </c>
      <c r="O51" s="56" t="e">
        <f>#REF!</f>
        <v>#REF!</v>
      </c>
      <c r="P51" s="56" t="e">
        <f t="shared" si="6"/>
        <v>#REF!</v>
      </c>
      <c r="Q51" s="20">
        <v>32</v>
      </c>
      <c r="R51" s="20">
        <v>32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ht="12.5" x14ac:dyDescent="0.25">
      <c r="A52" s="36" t="s">
        <v>69</v>
      </c>
      <c r="B52" s="20" t="e">
        <f>#REF!</f>
        <v>#REF!</v>
      </c>
      <c r="C52" s="20" t="e">
        <f>#REF!</f>
        <v>#REF!</v>
      </c>
      <c r="D52" s="20" t="e">
        <f>#REF!</f>
        <v>#REF!</v>
      </c>
      <c r="E52" s="20" t="e">
        <f>#REF!</f>
        <v>#REF!</v>
      </c>
      <c r="F52" s="20" t="e">
        <f>#REF!</f>
        <v>#REF!</v>
      </c>
      <c r="G52" s="20" t="e">
        <f>#REF!</f>
        <v>#REF!</v>
      </c>
      <c r="H52" s="20" t="e">
        <f>#REF!</f>
        <v>#REF!</v>
      </c>
      <c r="I52" s="20" t="e">
        <f>#REF!</f>
        <v>#REF!</v>
      </c>
      <c r="J52" s="20" t="e">
        <f>#REF!</f>
        <v>#REF!</v>
      </c>
      <c r="K52" s="20" t="e">
        <f>#REF!</f>
        <v>#REF!</v>
      </c>
      <c r="L52" s="20" t="e">
        <f>#REF!</f>
        <v>#REF!</v>
      </c>
      <c r="M52" s="20" t="e">
        <f>#REF!</f>
        <v>#REF!</v>
      </c>
      <c r="N52" s="20" t="e">
        <f>#REF!</f>
        <v>#REF!</v>
      </c>
      <c r="O52" s="56" t="e">
        <f>#REF!</f>
        <v>#REF!</v>
      </c>
      <c r="P52" s="56" t="e">
        <f t="shared" si="6"/>
        <v>#REF!</v>
      </c>
      <c r="Q52" s="20">
        <v>32</v>
      </c>
      <c r="R52" s="20">
        <v>32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ht="12.5" x14ac:dyDescent="0.25">
      <c r="A53" s="36" t="s">
        <v>70</v>
      </c>
      <c r="B53" s="20" t="e">
        <f>#REF!</f>
        <v>#REF!</v>
      </c>
      <c r="C53" s="20" t="e">
        <f>#REF!</f>
        <v>#REF!</v>
      </c>
      <c r="D53" s="20" t="e">
        <f>#REF!</f>
        <v>#REF!</v>
      </c>
      <c r="E53" s="20" t="e">
        <f>#REF!</f>
        <v>#REF!</v>
      </c>
      <c r="F53" s="20" t="e">
        <f>#REF!</f>
        <v>#REF!</v>
      </c>
      <c r="G53" s="20" t="e">
        <f>#REF!</f>
        <v>#REF!</v>
      </c>
      <c r="H53" s="20" t="e">
        <f>#REF!</f>
        <v>#REF!</v>
      </c>
      <c r="I53" s="20" t="e">
        <f>#REF!</f>
        <v>#REF!</v>
      </c>
      <c r="J53" s="20" t="e">
        <f>#REF!</f>
        <v>#REF!</v>
      </c>
      <c r="K53" s="20" t="e">
        <f>#REF!</f>
        <v>#REF!</v>
      </c>
      <c r="L53" s="20" t="e">
        <f>#REF!</f>
        <v>#REF!</v>
      </c>
      <c r="M53" s="20" t="e">
        <f>#REF!</f>
        <v>#REF!</v>
      </c>
      <c r="N53" s="20" t="e">
        <f>#REF!</f>
        <v>#REF!</v>
      </c>
      <c r="O53" s="56" t="e">
        <f>#REF!</f>
        <v>#REF!</v>
      </c>
      <c r="P53" s="56" t="e">
        <f t="shared" si="6"/>
        <v>#REF!</v>
      </c>
      <c r="Q53" s="20">
        <v>32</v>
      </c>
      <c r="R53" s="20">
        <v>32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ht="12.5" x14ac:dyDescent="0.25">
      <c r="A54" s="36" t="s">
        <v>71</v>
      </c>
      <c r="B54" s="20" t="e">
        <f>Romsås!#REF!</f>
        <v>#REF!</v>
      </c>
      <c r="C54" s="20" t="e">
        <f>Romsås!#REF!</f>
        <v>#REF!</v>
      </c>
      <c r="D54" s="20" t="e">
        <f>Romsås!#REF!</f>
        <v>#REF!</v>
      </c>
      <c r="E54" s="20" t="e">
        <f>Romsås!#REF!</f>
        <v>#REF!</v>
      </c>
      <c r="F54" s="20" t="e">
        <f>Romsås!#REF!</f>
        <v>#REF!</v>
      </c>
      <c r="G54" s="20" t="e">
        <f>Romsås!#REF!</f>
        <v>#REF!</v>
      </c>
      <c r="H54" s="20" t="e">
        <f>Romsås!#REF!</f>
        <v>#REF!</v>
      </c>
      <c r="I54" s="20" t="e">
        <f>Romsås!#REF!</f>
        <v>#REF!</v>
      </c>
      <c r="J54" s="20" t="e">
        <f>Romsås!#REF!</f>
        <v>#REF!</v>
      </c>
      <c r="K54" s="20" t="e">
        <f>Romsås!#REF!</f>
        <v>#REF!</v>
      </c>
      <c r="L54" s="20" t="e">
        <f>Romsås!#REF!</f>
        <v>#REF!</v>
      </c>
      <c r="M54" s="20" t="e">
        <f>Romsås!#REF!</f>
        <v>#REF!</v>
      </c>
      <c r="N54" s="20" t="e">
        <f>Romsås!#REF!</f>
        <v>#REF!</v>
      </c>
      <c r="O54" s="56" t="e">
        <f>Romsås!#REF!</f>
        <v>#REF!</v>
      </c>
      <c r="P54" s="56" t="e">
        <f t="shared" si="6"/>
        <v>#REF!</v>
      </c>
      <c r="Q54" s="20">
        <v>28.5</v>
      </c>
      <c r="R54" s="20">
        <v>28.5</v>
      </c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ht="12.5" x14ac:dyDescent="0.25">
      <c r="A55" s="36" t="s">
        <v>72</v>
      </c>
      <c r="B55" s="20" t="e">
        <f>#REF!</f>
        <v>#REF!</v>
      </c>
      <c r="C55" s="20" t="e">
        <f>#REF!</f>
        <v>#REF!</v>
      </c>
      <c r="D55" s="20" t="e">
        <f>#REF!</f>
        <v>#REF!</v>
      </c>
      <c r="E55" s="20" t="e">
        <f>#REF!</f>
        <v>#REF!</v>
      </c>
      <c r="F55" s="20" t="e">
        <f>#REF!</f>
        <v>#REF!</v>
      </c>
      <c r="G55" s="20" t="e">
        <f>#REF!</f>
        <v>#REF!</v>
      </c>
      <c r="H55" s="20" t="e">
        <f>#REF!</f>
        <v>#REF!</v>
      </c>
      <c r="I55" s="20" t="e">
        <f>#REF!</f>
        <v>#REF!</v>
      </c>
      <c r="J55" s="20" t="e">
        <f>#REF!</f>
        <v>#REF!</v>
      </c>
      <c r="K55" s="20" t="e">
        <f>#REF!</f>
        <v>#REF!</v>
      </c>
      <c r="L55" s="20" t="e">
        <f>#REF!</f>
        <v>#REF!</v>
      </c>
      <c r="M55" s="20" t="e">
        <f>#REF!</f>
        <v>#REF!</v>
      </c>
      <c r="N55" s="20" t="e">
        <f>#REF!</f>
        <v>#REF!</v>
      </c>
      <c r="O55" s="56" t="e">
        <f>#REF!</f>
        <v>#REF!</v>
      </c>
      <c r="P55" s="56" t="e">
        <f t="shared" si="6"/>
        <v>#REF!</v>
      </c>
      <c r="Q55" s="20">
        <v>32</v>
      </c>
      <c r="R55" s="20">
        <v>32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ht="12.5" x14ac:dyDescent="0.25">
      <c r="A56" s="36" t="s">
        <v>73</v>
      </c>
      <c r="B56" s="20" t="e">
        <f>#REF!</f>
        <v>#REF!</v>
      </c>
      <c r="C56" s="20" t="e">
        <f>#REF!</f>
        <v>#REF!</v>
      </c>
      <c r="D56" s="20" t="e">
        <f>#REF!</f>
        <v>#REF!</v>
      </c>
      <c r="E56" s="20" t="e">
        <f>#REF!</f>
        <v>#REF!</v>
      </c>
      <c r="F56" s="20" t="e">
        <f>#REF!</f>
        <v>#REF!</v>
      </c>
      <c r="G56" s="20" t="e">
        <f>#REF!</f>
        <v>#REF!</v>
      </c>
      <c r="H56" s="20" t="e">
        <f>#REF!</f>
        <v>#REF!</v>
      </c>
      <c r="I56" s="20" t="e">
        <f>#REF!</f>
        <v>#REF!</v>
      </c>
      <c r="J56" s="20" t="e">
        <f>#REF!</f>
        <v>#REF!</v>
      </c>
      <c r="K56" s="20" t="e">
        <f>#REF!</f>
        <v>#REF!</v>
      </c>
      <c r="L56" s="20" t="e">
        <f>#REF!</f>
        <v>#REF!</v>
      </c>
      <c r="M56" s="20" t="e">
        <f>#REF!</f>
        <v>#REF!</v>
      </c>
      <c r="N56" s="20" t="e">
        <f>#REF!</f>
        <v>#REF!</v>
      </c>
      <c r="O56" s="56" t="e">
        <f>#REF!</f>
        <v>#REF!</v>
      </c>
      <c r="P56" s="56" t="e">
        <f t="shared" si="6"/>
        <v>#REF!</v>
      </c>
      <c r="Q56" s="20">
        <v>32</v>
      </c>
      <c r="R56" s="20">
        <v>32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12.5" x14ac:dyDescent="0.25">
      <c r="A57" s="36" t="s">
        <v>74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  <c r="F57" s="20" t="e">
        <f>#REF!</f>
        <v>#REF!</v>
      </c>
      <c r="G57" s="20" t="e">
        <f>#REF!</f>
        <v>#REF!</v>
      </c>
      <c r="H57" s="20" t="e">
        <f>#REF!</f>
        <v>#REF!</v>
      </c>
      <c r="I57" s="20" t="e">
        <f>#REF!</f>
        <v>#REF!</v>
      </c>
      <c r="J57" s="20" t="e">
        <f>#REF!</f>
        <v>#REF!</v>
      </c>
      <c r="K57" s="20" t="e">
        <f>#REF!</f>
        <v>#REF!</v>
      </c>
      <c r="L57" s="20" t="e">
        <f>#REF!</f>
        <v>#REF!</v>
      </c>
      <c r="M57" s="20" t="e">
        <f>#REF!</f>
        <v>#REF!</v>
      </c>
      <c r="N57" s="20" t="e">
        <f>#REF!</f>
        <v>#REF!</v>
      </c>
      <c r="O57" s="56" t="e">
        <f>#REF!</f>
        <v>#REF!</v>
      </c>
      <c r="P57" s="56" t="e">
        <f t="shared" si="6"/>
        <v>#REF!</v>
      </c>
      <c r="Q57" s="20">
        <v>32</v>
      </c>
      <c r="R57" s="20">
        <v>32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t="12.5" x14ac:dyDescent="0.25">
      <c r="A58" s="57" t="s">
        <v>75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  <c r="F58" s="20" t="e">
        <f>#REF!</f>
        <v>#REF!</v>
      </c>
      <c r="G58" s="20" t="e">
        <f>#REF!</f>
        <v>#REF!</v>
      </c>
      <c r="H58" s="20" t="e">
        <f>#REF!</f>
        <v>#REF!</v>
      </c>
      <c r="I58" s="20" t="e">
        <f>#REF!</f>
        <v>#REF!</v>
      </c>
      <c r="J58" s="20" t="e">
        <f>#REF!</f>
        <v>#REF!</v>
      </c>
      <c r="K58" s="20" t="e">
        <f>#REF!</f>
        <v>#REF!</v>
      </c>
      <c r="L58" s="20" t="e">
        <f>#REF!</f>
        <v>#REF!</v>
      </c>
      <c r="M58" s="20" t="e">
        <f>#REF!</f>
        <v>#REF!</v>
      </c>
      <c r="N58" s="20" t="e">
        <f>#REF!</f>
        <v>#REF!</v>
      </c>
      <c r="O58" s="56" t="e">
        <f>#REF!</f>
        <v>#REF!</v>
      </c>
      <c r="P58" s="56" t="e">
        <f t="shared" si="6"/>
        <v>#REF!</v>
      </c>
      <c r="Q58" s="20">
        <v>32</v>
      </c>
      <c r="R58" s="20">
        <v>32</v>
      </c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12.5" x14ac:dyDescent="0.25">
      <c r="A59" s="36" t="s">
        <v>76</v>
      </c>
      <c r="B59" s="20" t="e">
        <f>#REF!</f>
        <v>#REF!</v>
      </c>
      <c r="C59" s="20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0" t="e">
        <f>#REF!</f>
        <v>#REF!</v>
      </c>
      <c r="I59" s="20" t="e">
        <f>#REF!</f>
        <v>#REF!</v>
      </c>
      <c r="J59" s="20" t="e">
        <f>#REF!</f>
        <v>#REF!</v>
      </c>
      <c r="K59" s="20" t="e">
        <f>#REF!</f>
        <v>#REF!</v>
      </c>
      <c r="L59" s="20" t="e">
        <f>#REF!</f>
        <v>#REF!</v>
      </c>
      <c r="M59" s="20" t="e">
        <f>#REF!</f>
        <v>#REF!</v>
      </c>
      <c r="N59" s="20" t="e">
        <f>#REF!</f>
        <v>#REF!</v>
      </c>
      <c r="O59" s="56" t="e">
        <f>#REF!</f>
        <v>#REF!</v>
      </c>
      <c r="P59" s="56" t="e">
        <f t="shared" si="6"/>
        <v>#REF!</v>
      </c>
      <c r="Q59" s="20">
        <v>25</v>
      </c>
      <c r="R59" s="20">
        <v>25</v>
      </c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12.5" x14ac:dyDescent="0.25">
      <c r="A60" s="36" t="s">
        <v>77</v>
      </c>
      <c r="B60" s="20" t="e">
        <f>#REF!</f>
        <v>#REF!</v>
      </c>
      <c r="C60" s="20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0" t="e">
        <f>#REF!</f>
        <v>#REF!</v>
      </c>
      <c r="I60" s="20" t="e">
        <f>#REF!</f>
        <v>#REF!</v>
      </c>
      <c r="J60" s="20" t="e">
        <f>#REF!</f>
        <v>#REF!</v>
      </c>
      <c r="K60" s="20" t="e">
        <f>#REF!</f>
        <v>#REF!</v>
      </c>
      <c r="L60" s="20" t="e">
        <f>#REF!</f>
        <v>#REF!</v>
      </c>
      <c r="M60" s="20" t="e">
        <f>#REF!</f>
        <v>#REF!</v>
      </c>
      <c r="N60" s="20" t="e">
        <f>#REF!</f>
        <v>#REF!</v>
      </c>
      <c r="O60" s="56" t="e">
        <f>#REF!</f>
        <v>#REF!</v>
      </c>
      <c r="P60" s="56" t="e">
        <f t="shared" si="6"/>
        <v>#REF!</v>
      </c>
      <c r="Q60" s="20">
        <v>25</v>
      </c>
      <c r="R60" s="20">
        <v>25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2.5" x14ac:dyDescent="0.25">
      <c r="A61" s="36" t="s">
        <v>78</v>
      </c>
      <c r="B61" s="20" t="e">
        <f>#REF!</f>
        <v>#REF!</v>
      </c>
      <c r="C61" s="20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0" t="e">
        <f>#REF!</f>
        <v>#REF!</v>
      </c>
      <c r="I61" s="20" t="e">
        <f>#REF!</f>
        <v>#REF!</v>
      </c>
      <c r="J61" s="20" t="e">
        <f>#REF!</f>
        <v>#REF!</v>
      </c>
      <c r="K61" s="20" t="e">
        <f>#REF!</f>
        <v>#REF!</v>
      </c>
      <c r="L61" s="20" t="e">
        <f>#REF!</f>
        <v>#REF!</v>
      </c>
      <c r="M61" s="20" t="e">
        <f>#REF!</f>
        <v>#REF!</v>
      </c>
      <c r="N61" s="20" t="e">
        <f>#REF!</f>
        <v>#REF!</v>
      </c>
      <c r="O61" s="56" t="e">
        <f>#REF!</f>
        <v>#REF!</v>
      </c>
      <c r="P61" s="56" t="e">
        <f t="shared" si="6"/>
        <v>#REF!</v>
      </c>
      <c r="Q61" s="20">
        <v>32</v>
      </c>
      <c r="R61" s="20">
        <v>32</v>
      </c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ht="12.5" x14ac:dyDescent="0.25">
      <c r="A62" s="36" t="s">
        <v>79</v>
      </c>
      <c r="B62" s="20" t="e">
        <f>#REF!</f>
        <v>#REF!</v>
      </c>
      <c r="C62" s="20" t="e">
        <f>#REF!</f>
        <v>#REF!</v>
      </c>
      <c r="D62" s="20" t="e">
        <f>#REF!</f>
        <v>#REF!</v>
      </c>
      <c r="E62" s="20" t="e">
        <f>#REF!</f>
        <v>#REF!</v>
      </c>
      <c r="F62" s="20" t="e">
        <f>#REF!</f>
        <v>#REF!</v>
      </c>
      <c r="G62" s="20" t="e">
        <f>#REF!</f>
        <v>#REF!</v>
      </c>
      <c r="H62" s="20" t="e">
        <f>#REF!</f>
        <v>#REF!</v>
      </c>
      <c r="I62" s="20" t="e">
        <f>#REF!</f>
        <v>#REF!</v>
      </c>
      <c r="J62" s="20" t="e">
        <f>#REF!</f>
        <v>#REF!</v>
      </c>
      <c r="K62" s="20" t="e">
        <f>#REF!</f>
        <v>#REF!</v>
      </c>
      <c r="L62" s="20" t="e">
        <f>#REF!</f>
        <v>#REF!</v>
      </c>
      <c r="M62" s="20" t="e">
        <f>#REF!</f>
        <v>#REF!</v>
      </c>
      <c r="N62" s="20" t="e">
        <f>#REF!</f>
        <v>#REF!</v>
      </c>
      <c r="O62" s="56" t="e">
        <f>#REF!</f>
        <v>#REF!</v>
      </c>
      <c r="P62" s="56" t="e">
        <f t="shared" si="6"/>
        <v>#REF!</v>
      </c>
      <c r="Q62" s="20">
        <v>32</v>
      </c>
      <c r="R62" s="20">
        <v>32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ht="12.5" x14ac:dyDescent="0.25">
      <c r="A63" s="36" t="s">
        <v>29</v>
      </c>
      <c r="B63" s="20" t="e">
        <f>#REF!</f>
        <v>#REF!</v>
      </c>
      <c r="C63" s="20" t="e">
        <f>#REF!</f>
        <v>#REF!</v>
      </c>
      <c r="D63" s="20" t="e">
        <f>#REF!</f>
        <v>#REF!</v>
      </c>
      <c r="E63" s="20" t="e">
        <f>#REF!</f>
        <v>#REF!</v>
      </c>
      <c r="F63" s="20" t="e">
        <f>#REF!</f>
        <v>#REF!</v>
      </c>
      <c r="G63" s="20" t="e">
        <f>#REF!</f>
        <v>#REF!</v>
      </c>
      <c r="H63" s="20" t="e">
        <f>#REF!</f>
        <v>#REF!</v>
      </c>
      <c r="I63" s="20" t="e">
        <f>#REF!</f>
        <v>#REF!</v>
      </c>
      <c r="J63" s="20" t="e">
        <f>#REF!</f>
        <v>#REF!</v>
      </c>
      <c r="K63" s="20" t="e">
        <f>#REF!</f>
        <v>#REF!</v>
      </c>
      <c r="L63" s="20" t="e">
        <f>#REF!</f>
        <v>#REF!</v>
      </c>
      <c r="M63" s="20" t="e">
        <f>#REF!</f>
        <v>#REF!</v>
      </c>
      <c r="N63" s="20" t="e">
        <f>#REF!</f>
        <v>#REF!</v>
      </c>
      <c r="O63" s="56" t="e">
        <f>#REF!</f>
        <v>#REF!</v>
      </c>
      <c r="P63" s="56" t="e">
        <f t="shared" si="6"/>
        <v>#REF!</v>
      </c>
      <c r="Q63" s="20">
        <v>32</v>
      </c>
      <c r="R63" s="20">
        <v>32</v>
      </c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12.5" x14ac:dyDescent="0.25">
      <c r="A64" s="36" t="s">
        <v>82</v>
      </c>
      <c r="B64" s="20" t="e">
        <f>#REF!</f>
        <v>#REF!</v>
      </c>
      <c r="C64" s="20" t="e">
        <f>#REF!</f>
        <v>#REF!</v>
      </c>
      <c r="D64" s="20" t="e">
        <f>#REF!</f>
        <v>#REF!</v>
      </c>
      <c r="E64" s="20" t="e">
        <f>#REF!</f>
        <v>#REF!</v>
      </c>
      <c r="F64" s="20" t="e">
        <f>#REF!</f>
        <v>#REF!</v>
      </c>
      <c r="G64" s="20" t="e">
        <f>#REF!</f>
        <v>#REF!</v>
      </c>
      <c r="H64" s="20" t="e">
        <f>#REF!</f>
        <v>#REF!</v>
      </c>
      <c r="I64" s="20" t="e">
        <f>#REF!</f>
        <v>#REF!</v>
      </c>
      <c r="J64" s="20" t="e">
        <f>#REF!</f>
        <v>#REF!</v>
      </c>
      <c r="K64" s="20" t="e">
        <f>#REF!</f>
        <v>#REF!</v>
      </c>
      <c r="L64" s="20" t="e">
        <f>#REF!</f>
        <v>#REF!</v>
      </c>
      <c r="M64" s="20" t="e">
        <f>#REF!</f>
        <v>#REF!</v>
      </c>
      <c r="N64" s="20" t="e">
        <f>#REF!</f>
        <v>#REF!</v>
      </c>
      <c r="O64" s="56" t="e">
        <f>#REF!</f>
        <v>#REF!</v>
      </c>
      <c r="P64" s="56" t="e">
        <f t="shared" si="6"/>
        <v>#REF!</v>
      </c>
      <c r="Q64" s="20">
        <v>32</v>
      </c>
      <c r="R64" s="20">
        <v>32</v>
      </c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ht="12.5" x14ac:dyDescent="0.25">
      <c r="A65" s="36" t="s">
        <v>83</v>
      </c>
      <c r="B65" s="60" t="e">
        <f>Årvoll!#REF!</f>
        <v>#REF!</v>
      </c>
      <c r="C65" s="60" t="e">
        <f>Årvoll!#REF!</f>
        <v>#REF!</v>
      </c>
      <c r="D65" s="60" t="e">
        <f>Årvoll!#REF!</f>
        <v>#REF!</v>
      </c>
      <c r="E65" s="60" t="e">
        <f>Årvoll!#REF!</f>
        <v>#REF!</v>
      </c>
      <c r="F65" s="60" t="e">
        <f>Årvoll!#REF!</f>
        <v>#REF!</v>
      </c>
      <c r="G65" s="60" t="e">
        <f>Årvoll!#REF!</f>
        <v>#REF!</v>
      </c>
      <c r="H65" s="60" t="e">
        <f>Årvoll!#REF!</f>
        <v>#REF!</v>
      </c>
      <c r="I65" s="60" t="e">
        <f>Årvoll!#REF!</f>
        <v>#REF!</v>
      </c>
      <c r="J65" s="60" t="e">
        <f>Årvoll!#REF!</f>
        <v>#REF!</v>
      </c>
      <c r="K65" s="60" t="e">
        <f>Årvoll!#REF!</f>
        <v>#REF!</v>
      </c>
      <c r="L65" s="60" t="e">
        <f>Årvoll!#REF!</f>
        <v>#REF!</v>
      </c>
      <c r="M65" s="60" t="e">
        <f>Årvoll!#REF!</f>
        <v>#REF!</v>
      </c>
      <c r="N65" s="60" t="e">
        <f>Årvoll!#REF!</f>
        <v>#REF!</v>
      </c>
      <c r="O65" s="61" t="e">
        <f>Årvoll!#REF!</f>
        <v>#REF!</v>
      </c>
      <c r="P65" s="61" t="e">
        <f t="shared" si="6"/>
        <v>#REF!</v>
      </c>
      <c r="Q65" s="70">
        <v>32</v>
      </c>
      <c r="R65" s="60">
        <v>32</v>
      </c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ht="13" x14ac:dyDescent="0.3">
      <c r="A66" s="71" t="s">
        <v>84</v>
      </c>
      <c r="B66" s="62" t="e">
        <f t="shared" ref="B66:O66" si="7">SUM(B18:B65)</f>
        <v>#REF!</v>
      </c>
      <c r="C66" s="62" t="e">
        <f t="shared" si="7"/>
        <v>#REF!</v>
      </c>
      <c r="D66" s="62" t="e">
        <f t="shared" si="7"/>
        <v>#REF!</v>
      </c>
      <c r="E66" s="62" t="e">
        <f t="shared" si="7"/>
        <v>#REF!</v>
      </c>
      <c r="F66" s="62" t="e">
        <f t="shared" si="7"/>
        <v>#REF!</v>
      </c>
      <c r="G66" s="62" t="e">
        <f t="shared" si="7"/>
        <v>#REF!</v>
      </c>
      <c r="H66" s="62" t="e">
        <f t="shared" si="7"/>
        <v>#REF!</v>
      </c>
      <c r="I66" s="62" t="e">
        <f t="shared" si="7"/>
        <v>#REF!</v>
      </c>
      <c r="J66" s="62" t="e">
        <f t="shared" si="7"/>
        <v>#REF!</v>
      </c>
      <c r="K66" s="62" t="e">
        <f t="shared" si="7"/>
        <v>#REF!</v>
      </c>
      <c r="L66" s="62" t="e">
        <f t="shared" si="7"/>
        <v>#REF!</v>
      </c>
      <c r="M66" s="62" t="e">
        <f t="shared" si="7"/>
        <v>#REF!</v>
      </c>
      <c r="N66" s="62" t="e">
        <f t="shared" si="7"/>
        <v>#REF!</v>
      </c>
      <c r="O66" s="63" t="e">
        <f t="shared" si="7"/>
        <v>#REF!</v>
      </c>
      <c r="P66" s="63" t="e">
        <f t="shared" si="6"/>
        <v>#REF!</v>
      </c>
      <c r="Q66" s="63">
        <f t="shared" ref="Q66:R66" si="8">SUM(Q18:Q65)</f>
        <v>1501.5</v>
      </c>
      <c r="R66" s="62">
        <f t="shared" si="8"/>
        <v>1503.5</v>
      </c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ht="12.5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55"/>
      <c r="P67" s="5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t="12.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55"/>
      <c r="P68" s="55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12.5" x14ac:dyDescent="0.25">
      <c r="A69" s="36" t="s">
        <v>85</v>
      </c>
      <c r="B69" s="20" t="e">
        <f t="shared" ref="B69:O69" si="9">B66+B16</f>
        <v>#REF!</v>
      </c>
      <c r="C69" s="20" t="e">
        <f t="shared" si="9"/>
        <v>#REF!</v>
      </c>
      <c r="D69" s="20" t="e">
        <f t="shared" si="9"/>
        <v>#REF!</v>
      </c>
      <c r="E69" s="20" t="e">
        <f t="shared" si="9"/>
        <v>#REF!</v>
      </c>
      <c r="F69" s="20" t="e">
        <f t="shared" si="9"/>
        <v>#REF!</v>
      </c>
      <c r="G69" s="20" t="e">
        <f t="shared" si="9"/>
        <v>#REF!</v>
      </c>
      <c r="H69" s="20" t="e">
        <f t="shared" si="9"/>
        <v>#REF!</v>
      </c>
      <c r="I69" s="20" t="e">
        <f t="shared" si="9"/>
        <v>#REF!</v>
      </c>
      <c r="J69" s="20" t="e">
        <f t="shared" si="9"/>
        <v>#REF!</v>
      </c>
      <c r="K69" s="20" t="e">
        <f t="shared" si="9"/>
        <v>#REF!</v>
      </c>
      <c r="L69" s="20" t="e">
        <f t="shared" si="9"/>
        <v>#REF!</v>
      </c>
      <c r="M69" s="20" t="e">
        <f t="shared" si="9"/>
        <v>#REF!</v>
      </c>
      <c r="N69" s="20" t="e">
        <f t="shared" si="9"/>
        <v>#REF!</v>
      </c>
      <c r="O69" s="56" t="e">
        <f t="shared" si="9"/>
        <v>#REF!</v>
      </c>
      <c r="P69" s="56" t="e">
        <f t="shared" ref="P69:P70" si="10">SUM(B69:O69)</f>
        <v>#REF!</v>
      </c>
      <c r="Q69" s="20" t="e">
        <f t="shared" ref="Q69:R69" si="11">Q16+Q66</f>
        <v>#REF!</v>
      </c>
      <c r="R69" s="20" t="e">
        <f t="shared" si="11"/>
        <v>#REF!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ht="12.5" x14ac:dyDescent="0.25">
      <c r="A70" s="59" t="s">
        <v>86</v>
      </c>
      <c r="B70" s="60" t="e">
        <f>#REF!</f>
        <v>#REF!</v>
      </c>
      <c r="C70" s="60" t="e">
        <f>#REF!</f>
        <v>#REF!</v>
      </c>
      <c r="D70" s="60" t="e">
        <f>#REF!</f>
        <v>#REF!</v>
      </c>
      <c r="E70" s="60" t="e">
        <f>#REF!</f>
        <v>#REF!</v>
      </c>
      <c r="F70" s="60" t="e">
        <f>#REF!</f>
        <v>#REF!</v>
      </c>
      <c r="G70" s="60" t="e">
        <f>#REF!</f>
        <v>#REF!</v>
      </c>
      <c r="H70" s="60" t="e">
        <f>#REF!</f>
        <v>#REF!</v>
      </c>
      <c r="I70" s="60" t="e">
        <f>#REF!</f>
        <v>#REF!</v>
      </c>
      <c r="J70" s="60" t="e">
        <f>#REF!</f>
        <v>#REF!</v>
      </c>
      <c r="K70" s="60" t="e">
        <f>#REF!</f>
        <v>#REF!</v>
      </c>
      <c r="L70" s="60" t="e">
        <f>#REF!</f>
        <v>#REF!</v>
      </c>
      <c r="M70" s="60" t="e">
        <f>#REF!</f>
        <v>#REF!</v>
      </c>
      <c r="N70" s="60" t="e">
        <f>#REF!</f>
        <v>#REF!</v>
      </c>
      <c r="O70" s="60" t="e">
        <f>#REF!</f>
        <v>#REF!</v>
      </c>
      <c r="P70" s="61" t="e">
        <f t="shared" si="10"/>
        <v>#REF!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t="12.5" x14ac:dyDescent="0.25">
      <c r="A71" s="36" t="s">
        <v>100</v>
      </c>
      <c r="B71" s="65" t="e">
        <f t="shared" ref="B71:P71" si="12">B69/B70</f>
        <v>#REF!</v>
      </c>
      <c r="C71" s="65" t="e">
        <f t="shared" si="12"/>
        <v>#REF!</v>
      </c>
      <c r="D71" s="65" t="e">
        <f t="shared" si="12"/>
        <v>#REF!</v>
      </c>
      <c r="E71" s="65" t="e">
        <f t="shared" si="12"/>
        <v>#REF!</v>
      </c>
      <c r="F71" s="65" t="e">
        <f t="shared" si="12"/>
        <v>#REF!</v>
      </c>
      <c r="G71" s="65" t="e">
        <f t="shared" si="12"/>
        <v>#REF!</v>
      </c>
      <c r="H71" s="65" t="e">
        <f t="shared" si="12"/>
        <v>#REF!</v>
      </c>
      <c r="I71" s="65" t="e">
        <f t="shared" si="12"/>
        <v>#REF!</v>
      </c>
      <c r="J71" s="65" t="e">
        <f t="shared" si="12"/>
        <v>#REF!</v>
      </c>
      <c r="K71" s="65" t="e">
        <f t="shared" si="12"/>
        <v>#REF!</v>
      </c>
      <c r="L71" s="65" t="e">
        <f t="shared" si="12"/>
        <v>#REF!</v>
      </c>
      <c r="M71" s="65" t="e">
        <f t="shared" si="12"/>
        <v>#REF!</v>
      </c>
      <c r="N71" s="65" t="e">
        <f t="shared" si="12"/>
        <v>#REF!</v>
      </c>
      <c r="O71" s="65" t="e">
        <f t="shared" si="12"/>
        <v>#REF!</v>
      </c>
      <c r="P71" s="66" t="e">
        <f t="shared" si="12"/>
        <v>#REF!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ht="12.5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ht="12.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ht="12.5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t="12.5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ht="12.5" x14ac:dyDescent="0.25">
      <c r="A76" s="36"/>
      <c r="B76" s="36" t="str">
        <f>B2</f>
        <v>Badminton</v>
      </c>
      <c r="C76" s="67" t="e">
        <f>B71</f>
        <v>#REF!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2.5" x14ac:dyDescent="0.25">
      <c r="A77" s="36"/>
      <c r="B77" s="36" t="str">
        <f>C2</f>
        <v>Basket</v>
      </c>
      <c r="C77" s="67" t="e">
        <f>C71</f>
        <v>#REF!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ht="12.5" x14ac:dyDescent="0.25">
      <c r="A78" s="36"/>
      <c r="B78" s="36" t="str">
        <f>D2</f>
        <v>Cheerleading</v>
      </c>
      <c r="C78" s="67" t="e">
        <f>D71</f>
        <v>#REF!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ht="12.5" x14ac:dyDescent="0.25">
      <c r="A79" s="36"/>
      <c r="B79" s="36" t="str">
        <f>E2</f>
        <v>Dans</v>
      </c>
      <c r="C79" s="67" t="e">
        <f>E71</f>
        <v>#REF!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t="12.5" x14ac:dyDescent="0.25">
      <c r="A80" s="36"/>
      <c r="B80" s="36" t="str">
        <f>F2</f>
        <v>Futsal</v>
      </c>
      <c r="C80" s="67" t="e">
        <f>F71</f>
        <v>#REF!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t="12.5" x14ac:dyDescent="0.25">
      <c r="A81" s="36"/>
      <c r="B81" s="36" t="str">
        <f>G2</f>
        <v>Gym og turn</v>
      </c>
      <c r="C81" s="67" t="e">
        <f>G71</f>
        <v>#REF!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2.5" x14ac:dyDescent="0.25">
      <c r="A82" s="36"/>
      <c r="B82" s="36" t="str">
        <f>H2</f>
        <v>Hockey</v>
      </c>
      <c r="C82" s="67" t="e">
        <f>H71</f>
        <v>#REF!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ht="12.5" x14ac:dyDescent="0.25">
      <c r="A83" s="36"/>
      <c r="B83" s="36" t="str">
        <f>I2</f>
        <v>Håndball</v>
      </c>
      <c r="C83" s="67" t="e">
        <f>I71</f>
        <v>#REF!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t="12.5" x14ac:dyDescent="0.25">
      <c r="A84" s="36"/>
      <c r="B84" s="36" t="str">
        <f>J2</f>
        <v>Innebandy</v>
      </c>
      <c r="C84" s="67" t="e">
        <f>J71</f>
        <v>#REF!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t="12.5" x14ac:dyDescent="0.25">
      <c r="A85" s="36"/>
      <c r="B85" s="36" t="str">
        <f>K2</f>
        <v>Roller Derby</v>
      </c>
      <c r="C85" s="67" t="e">
        <f>K71</f>
        <v>#REF!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ht="12.5" x14ac:dyDescent="0.25">
      <c r="A86" s="36"/>
      <c r="B86" s="36" t="str">
        <f>L2</f>
        <v>Ultimate Frisbee</v>
      </c>
      <c r="C86" s="67" t="e">
        <f>L71</f>
        <v>#REF!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t="12.5" x14ac:dyDescent="0.25">
      <c r="A87" s="36"/>
      <c r="B87" s="36" t="str">
        <f>M2</f>
        <v>Volleyball</v>
      </c>
      <c r="C87" s="67" t="e">
        <f>M71</f>
        <v>#REF!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t="12.5" x14ac:dyDescent="0.25">
      <c r="A88" s="36"/>
      <c r="B88" s="36" t="str">
        <f>N2</f>
        <v>Paraidrett</v>
      </c>
      <c r="C88" s="67" t="e">
        <f>N71</f>
        <v>#REF!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ht="12.5" x14ac:dyDescent="0.25">
      <c r="A89" s="36"/>
      <c r="B89" s="36" t="str">
        <f>O2</f>
        <v>Annet - inkl.</v>
      </c>
      <c r="C89" s="67" t="e">
        <f>O71</f>
        <v>#REF!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ht="12.5" x14ac:dyDescent="0.25">
      <c r="A90" s="36"/>
      <c r="B90" s="36" t="s">
        <v>16</v>
      </c>
      <c r="C90" s="67" t="e">
        <f>P71</f>
        <v>#REF!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ht="12.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ht="12.5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ht="12.5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ht="12.5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t="12.5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ht="12.5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ht="12.5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12.5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ht="12.5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12.5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t="12.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12.5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ht="12.5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ht="12.5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ht="12.5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ht="12.5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ht="12.5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t="12.5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ht="12.5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ht="12.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t="12.5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ht="12.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2.5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ht="12.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t="12.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ht="12.5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ht="12.5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ht="12.5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ht="12.5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2.5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2.5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2.5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2.5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t="12.5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ht="12.5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ht="12.5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t="12.5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ht="12.5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ht="12.5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2.5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2.5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2.5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12.5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ht="12.5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ht="12.5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ht="12.5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ht="12.5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ht="12.5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ht="12.5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ht="12.5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2.5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2.5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2.5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ht="12.5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2.5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ht="12.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2.5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2.5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2.5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2.5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2.5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2.5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2.5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2.5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2.5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2.5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2.5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2.5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2.5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2.5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 ht="12.5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 ht="12.5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 ht="12.5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 ht="12.5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 ht="12.5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 ht="12.5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 ht="12.5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 ht="12.5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 ht="12.5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 ht="12.5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 ht="12.5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 ht="12.5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 ht="12.5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 ht="12.5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 ht="12.5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 ht="12.5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ht="12.5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2.5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ht="12.5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 ht="12.5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 ht="12.5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 ht="12.5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 ht="12.5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 ht="12.5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 ht="12.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 ht="12.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 ht="12.5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 ht="12.5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 ht="12.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 ht="12.5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 ht="12.5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 ht="12.5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2.5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2.5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2.5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2.5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2.5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2.5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2.5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2.5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2.5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2.5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2.5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2.5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2.5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2.5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2.5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2.5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2.5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2.5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2.5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2.5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2.5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2.5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ht="12.5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ht="12.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ht="12.5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ht="12.5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ht="12.5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ht="12.5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ht="12.5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ht="12.5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ht="12.5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ht="12.5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ht="12.5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ht="12.5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2.5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ht="12.5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ht="12.5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ht="12.5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ht="12.5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ht="12.5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ht="12.5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ht="12.5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ht="12.5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ht="12.5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ht="12.5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ht="12.5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ht="12.5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ht="12.5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ht="12.5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ht="12.5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ht="12.5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ht="12.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ht="12.5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ht="12.5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ht="12.5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ht="12.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ht="12.5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ht="12.5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ht="12.5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ht="12.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ht="12.5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ht="12.5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ht="12.5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ht="12.5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ht="12.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ht="12.5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ht="12.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ht="12.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ht="12.5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ht="12.5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ht="12.5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ht="12.5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ht="12.5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ht="12.5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ht="12.5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ht="12.5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ht="12.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ht="12.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ht="12.5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ht="12.5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ht="12.5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ht="12.5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ht="12.5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ht="12.5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2.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ht="12.5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ht="12.5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ht="12.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ht="12.5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ht="12.5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ht="12.5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ht="12.5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ht="12.5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ht="12.5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ht="12.5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ht="12.5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ht="12.5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ht="12.5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ht="12.5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ht="12.5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ht="12.5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ht="12.5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ht="12.5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ht="12.5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ht="12.5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ht="12.5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ht="12.5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ht="12.5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ht="12.5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ht="12.5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ht="12.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ht="12.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ht="12.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ht="12.5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ht="12.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ht="12.5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ht="12.5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ht="12.5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ht="12.5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ht="12.5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ht="12.5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ht="12.5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ht="12.5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ht="12.5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ht="12.5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ht="12.5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ht="12.5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ht="12.5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ht="12.5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ht="12.5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ht="12.5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ht="12.5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ht="12.5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ht="12.5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2.5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ht="12.5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ht="12.5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ht="12.5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ht="12.5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ht="12.5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ht="12.5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ht="12.5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ht="12.5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ht="12.5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ht="12.5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ht="12.5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ht="12.5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ht="12.5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ht="12.5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ht="12.5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ht="12.5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ht="12.5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ht="12.5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ht="12.5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ht="12.5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ht="12.5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ht="12.5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12.5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ht="12.5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ht="12.5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ht="12.5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ht="12.5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ht="12.5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ht="12.5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ht="12.5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ht="12.5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ht="12.5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ht="12.5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ht="12.5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ht="12.5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ht="12.5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ht="12.5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ht="12.5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ht="12.5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ht="12.5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ht="12.5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ht="12.5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ht="12.5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ht="12.5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ht="12.5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ht="12.5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ht="12.5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ht="12.5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ht="12.5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2.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ht="12.5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ht="12.5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ht="12.5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ht="12.5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ht="12.5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ht="12.5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ht="12.5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ht="12.5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ht="12.5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ht="12.5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ht="12.5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ht="12.5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ht="12.5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ht="12.5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ht="12.5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ht="12.5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ht="12.5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ht="12.5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ht="12.5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ht="12.5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ht="12.5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ht="12.5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ht="12.5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ht="12.5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ht="12.5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ht="12.5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ht="12.5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ht="12.5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ht="12.5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12.5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ht="12.5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ht="12.5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ht="12.5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ht="12.5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1:29" ht="12.5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1:29" ht="12.5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1:29" ht="12.5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1:29" ht="12.5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1:29" ht="12.5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1:29" ht="12.5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1:29" ht="12.5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1:29" ht="12.5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1:29" ht="12.5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1:29" ht="12.5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1:29" ht="12.5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1:29" ht="12.5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1:29" ht="12.5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1:29" ht="12.5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ht="12.5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2.5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1:29" ht="12.5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1:29" ht="12.5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ht="12.5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1:29" ht="12.5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1:29" ht="12.5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1:29" ht="12.5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1:29" ht="12.5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1:29" ht="12.5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1:29" ht="12.5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1:29" ht="12.5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1:29" ht="12.5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1:29" ht="12.5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1:29" ht="12.5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1:29" ht="12.5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1:29" ht="12.5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1:29" ht="12.5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1:29" ht="12.5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1:29" ht="12.5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1:29" ht="12.5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1:29" ht="12.5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1:29" ht="12.5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1:29" ht="12.5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1:29" ht="12.5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1:29" ht="12.5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1:29" ht="12.5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1:29" ht="12.5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1:29" ht="12.5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1:29" ht="12.5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1:29" ht="12.5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1:29" ht="12.5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1:29" ht="12.5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1:29" ht="12.5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1:29" ht="12.5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1:29" ht="12.5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1:29" ht="12.5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1:29" ht="12.5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1:29" ht="12.5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1:29" ht="12.5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1:29" ht="12.5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1:29" ht="12.5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1:29" ht="12.5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1:29" ht="12.5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1:29" ht="12.5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1:29" ht="12.5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1:29" ht="12.5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1:29" ht="12.5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1:29" ht="12.5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1:29" ht="12.5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ht="12.5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2.5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1:29" ht="12.5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1:29" ht="12.5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ht="12.5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1:29" ht="12.5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1:29" ht="12.5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1:29" ht="12.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1:29" ht="12.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1:29" ht="12.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1:29" ht="12.5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1:29" ht="12.5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1:29" ht="12.5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1:29" ht="12.5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1:29" ht="12.5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1:29" ht="12.5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1:29" ht="12.5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1:29" ht="12.5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1:29" ht="12.5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1:29" ht="12.5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1:29" ht="12.5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1:29" ht="12.5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1:29" ht="12.5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1:29" ht="12.5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1:29" ht="12.5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1:29" ht="12.5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1:29" ht="12.5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1:29" ht="12.5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1:29" ht="12.5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1:29" ht="12.5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1:29" ht="12.5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1:29" ht="12.5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1:29" ht="12.5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1:29" ht="12.5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1:29" ht="12.5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1:29" ht="12.5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1:29" ht="12.5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1:29" ht="12.5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1:29" ht="12.5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1:29" ht="12.5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1:29" ht="12.5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1:29" ht="12.5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1:29" ht="12.5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1:29" ht="12.5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1:29" ht="12.5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1:29" ht="12.5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1:29" ht="12.5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1:29" ht="12.5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1:29" ht="12.5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1:29" ht="12.5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ht="12.5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2.5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1:29" ht="12.5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1:29" ht="12.5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1:29" ht="12.5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1:29" ht="12.5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1:29" ht="12.5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1:29" ht="12.5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1:29" ht="12.5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1:29" ht="12.5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1:29" ht="12.5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1:29" ht="12.5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1:29" ht="12.5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1:29" ht="12.5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1:29" ht="12.5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1:29" ht="12.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1:29" ht="12.5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1:29" ht="12.5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1:29" ht="12.5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1:29" ht="12.5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1:29" ht="12.5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1:29" ht="12.5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1:29" ht="12.5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1:29" ht="12.5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1:29" ht="12.5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1:29" ht="12.5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1:29" ht="12.5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1:29" ht="12.5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1:29" ht="12.5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1:29" ht="12.5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1:29" ht="12.5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1:29" ht="12.5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1:29" ht="12.5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1:29" ht="12.5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1:29" ht="12.5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1:29" ht="12.5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1:29" ht="12.5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1:29" ht="12.5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1:29" ht="12.5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1:29" ht="12.5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1:29" ht="12.5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1:29" ht="12.5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1:29" ht="12.5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1:29" ht="12.5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1:29" ht="12.5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1:29" ht="12.5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1:29" ht="12.5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1:29" ht="12.5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1:29" ht="12.5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1:29" ht="12.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ht="12.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2.5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1:29" ht="12.5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1:29" ht="12.5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1:29" ht="12.5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1:29" ht="12.5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1:29" ht="12.5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1:29" ht="12.5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1:29" ht="12.5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1:29" ht="12.5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1:29" ht="12.5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1:29" ht="12.5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1:29" ht="12.5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1:29" ht="12.5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1:29" ht="12.5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1:29" ht="12.5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1:29" ht="12.5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1:29" ht="12.5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1:29" ht="12.5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1:29" ht="12.5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1:29" ht="12.5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1:29" ht="12.5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1:29" ht="12.5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1:29" ht="12.5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1:29" ht="12.5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1:29" ht="12.5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1:29" ht="12.5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1:29" ht="12.5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1:29" ht="12.5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1:29" ht="12.5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1:29" ht="12.5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1:29" ht="12.5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1:29" ht="12.5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1:29" ht="12.5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1:29" ht="12.5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1:29" ht="12.5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1:29" ht="12.5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1:29" ht="12.5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1:29" ht="12.5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1:29" ht="12.5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1:29" ht="12.5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1:29" ht="12.5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1:29" ht="12.5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1:29" ht="12.5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1:29" ht="12.5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1:29" ht="12.5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1:29" ht="12.5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1:29" ht="12.5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1:29" ht="12.5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1:29" ht="12.5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ht="12.5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2.5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1:29" ht="12.5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1:29" ht="12.5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1:29" ht="12.5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1:29" ht="12.5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1:29" ht="12.5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1:29" ht="12.5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1:29" ht="12.5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1:29" ht="12.5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1:29" ht="12.5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1:29" ht="12.5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1:29" ht="12.5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1:29" ht="12.5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1:29" ht="12.5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1:29" ht="12.5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1:29" ht="12.5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1:29" ht="12.5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1:29" ht="12.5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1:29" ht="12.5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1:29" ht="12.5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1:29" ht="12.5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1:29" ht="12.5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1:29" ht="12.5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1:29" ht="12.5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1:29" ht="12.5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1:29" ht="12.5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1:29" ht="12.5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1:29" ht="12.5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1:29" ht="12.5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1:29" ht="12.5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1:29" ht="12.5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1:29" ht="12.5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1:29" ht="12.5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1:29" ht="12.5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1:29" ht="12.5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1:29" ht="12.5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1:29" ht="12.5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1:29" ht="12.5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1:29" ht="12.5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1:29" ht="12.5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1:29" ht="12.5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1:29" ht="12.5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1:29" ht="12.5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1:29" ht="12.5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1:29" ht="12.5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1:29" ht="12.5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1:29" ht="12.5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1:29" ht="12.5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1:29" ht="12.5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ht="12.5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2.5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1:29" ht="12.5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1:29" ht="12.5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1:29" ht="12.5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1:29" ht="12.5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1:29" ht="12.5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1:29" ht="12.5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1:29" ht="12.5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1:29" ht="12.5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1:29" ht="12.5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1:29" ht="12.5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1:29" ht="12.5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1:29" ht="12.5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1:29" ht="12.5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1:29" ht="12.5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1:29" ht="12.5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1:29" ht="12.5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1:29" ht="12.5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1:29" ht="12.5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1:29" ht="12.5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1:29" ht="12.5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1:29" ht="12.5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1:29" ht="12.5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1:29" ht="12.5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1:29" ht="12.5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1:29" ht="12.5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1:29" ht="12.5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1:29" ht="12.5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1:29" ht="12.5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1:29" ht="12.5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1:29" ht="12.5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1:29" ht="12.5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1:29" ht="12.5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1:29" ht="12.5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1:29" ht="12.5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1:29" ht="12.5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1:29" ht="12.5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1:29" ht="12.5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1:29" ht="12.5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1:29" ht="12.5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1:29" ht="12.5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1:29" ht="12.5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1:29" ht="12.5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1:29" ht="12.5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1:29" ht="12.5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1:29" ht="12.5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1:29" ht="12.5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1:29" ht="12.5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1:29" ht="12.5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ht="12.5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2.5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1:29" ht="12.5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1:29" ht="12.5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1:29" ht="12.5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1:29" ht="12.5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1:29" ht="12.5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1:29" ht="12.5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1:29" ht="12.5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1:29" ht="12.5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1:29" ht="12.5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1:29" ht="12.5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1:29" ht="12.5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1:29" ht="12.5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1:29" ht="12.5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1:29" ht="12.5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1:29" ht="12.5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1:29" ht="12.5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1:29" ht="12.5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1:29" ht="12.5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1:29" ht="12.5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1:29" ht="12.5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1:29" ht="12.5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1:29" ht="12.5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1:29" ht="12.5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1:29" ht="12.5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1:29" ht="12.5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1:29" ht="12.5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1:29" ht="12.5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1:29" ht="12.5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1:29" ht="12.5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1:29" ht="12.5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1:29" ht="12.5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1:29" ht="12.5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1:29" ht="12.5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1:29" ht="12.5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1:29" ht="12.5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1:29" ht="12.5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1:29" ht="12.5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1:29" ht="12.5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1:29" ht="12.5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1:29" ht="12.5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1:29" ht="12.5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1:29" ht="12.5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1:29" ht="12.5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1:29" ht="12.5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1:29" ht="12.5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1:29" ht="12.5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1:29" ht="12.5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1:29" ht="12.5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ht="12.5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2.5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1:29" ht="12.5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1:29" ht="12.5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1:29" ht="12.5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1:29" ht="12.5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1:29" ht="12.5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1:29" ht="12.5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1:29" ht="12.5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1:29" ht="12.5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1:29" ht="12.5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1:29" ht="12.5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1:29" ht="12.5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1:29" ht="12.5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1:29" ht="12.5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1:29" ht="12.5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1:29" ht="12.5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1:29" ht="12.5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1:29" ht="12.5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1:29" ht="12.5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1:29" ht="12.5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1:29" ht="12.5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1:29" ht="12.5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1:29" ht="12.5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1:29" ht="12.5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1:29" ht="12.5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1:29" ht="12.5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1:29" ht="12.5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1:29" ht="12.5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1:29" ht="12.5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1:29" ht="12.5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1:29" ht="12.5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1:29" ht="12.5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1:29" ht="12.5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1:29" ht="12.5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1:29" ht="12.5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1:29" ht="12.5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1:29" ht="12.5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1:29" ht="12.5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1:29" ht="12.5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1:29" ht="12.5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1:29" ht="12.5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1:29" ht="12.5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1:29" ht="12.5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1:29" ht="12.5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1:29" ht="12.5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1:29" ht="12.5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1:29" ht="12.5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1:29" ht="12.5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1:29" ht="12.5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1:29" ht="12.5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1:29" ht="12.5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1:29" ht="12.5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1:29" ht="12.5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1:29" ht="12.5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1:29" ht="12.5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1:29" ht="12.5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1:29" ht="12.5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1:29" ht="12.5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1:29" ht="12.5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1:29" ht="12.5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1:29" ht="12.5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1:29" ht="12.5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1:29" ht="12.5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1:29" ht="12.5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1:29" ht="12.5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1:29" ht="12.5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1:29" ht="12.5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1:29" ht="12.5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1:29" ht="12.5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1:29" ht="12.5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1:29" ht="12.5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1:29" ht="12.5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1:29" ht="12.5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1:29" ht="12.5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1:29" ht="12.5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1:29" ht="12.5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1:29" ht="12.5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1:29" ht="12.5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1:29" ht="12.5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1:29" ht="12.5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1:29" ht="12.5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1:29" ht="12.5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1:29" ht="12.5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1:29" ht="12.5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1:29" ht="12.5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1:29" ht="12.5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1:29" ht="12.5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1:29" ht="12.5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1:29" ht="12.5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1:29" ht="12.5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1:29" ht="12.5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1:29" ht="12.5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1:29" ht="12.5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1:29" ht="12.5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1:29" ht="12.5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1:29" ht="12.5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1:29" ht="12.5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1:29" ht="12.5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1:29" ht="12.5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1:29" ht="12.5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1:29" ht="12.5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1:29" ht="12.5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1:29" ht="12.5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1:29" ht="12.5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1:29" ht="12.5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1:29" ht="12.5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1:29" ht="12.5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1:29" ht="12.5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1:29" ht="12.5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1:29" ht="12.5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1:29" ht="12.5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1:29" ht="12.5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1:29" ht="12.5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1:29" ht="12.5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1:29" ht="12.5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1:29" ht="12.5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1:29" ht="12.5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1:29" ht="12.5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1:29" ht="12.5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1:29" ht="12.5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1:29" ht="12.5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1:29" ht="12.5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1:29" ht="12.5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1:29" ht="12.5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1:29" ht="12.5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1:29" ht="12.5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1:29" ht="12.5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1:29" ht="12.5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1:29" ht="12.5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1:29" ht="12.5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1:29" ht="12.5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1:29" ht="12.5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1:29" ht="12.5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1:29" ht="12.5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1:29" ht="12.5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1:29" ht="12.5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1:29" ht="12.5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1:29" ht="12.5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1:29" ht="12.5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1:29" ht="12.5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1:29" ht="12.5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1:29" ht="12.5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1:29" ht="12.5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1:29" ht="12.5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1:29" ht="12.5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1:29" ht="12.5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1:29" ht="12.5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1:29" ht="12.5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1:29" ht="12.5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1:29" ht="12.5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1:29" ht="12.5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1:29" ht="12.5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1:29" ht="12.5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1:29" ht="12.5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1:29" ht="12.5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1:29" ht="12.5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1:29" ht="12.5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1:29" ht="12.5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1:29" ht="12.5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1:29" ht="12.5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1:29" ht="12.5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1:29" ht="12.5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1:29" ht="12.5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1:29" ht="12.5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1:29" ht="12.5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1:29" ht="12.5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1:29" ht="12.5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1:29" ht="12.5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1:29" ht="12.5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1:29" ht="12.5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1:29" ht="12.5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1:29" ht="12.5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1:29" ht="12.5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1:29" ht="12.5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1:29" ht="12.5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1:29" ht="12.5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1:29" ht="12.5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1:29" ht="12.5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1:29" ht="12.5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1:29" ht="12.5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1:29" ht="12.5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1:29" ht="12.5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1:29" ht="12.5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1:29" ht="12.5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1:29" ht="12.5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1:29" ht="12.5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1:29" ht="12.5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1:29" ht="12.5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1:29" ht="12.5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1:29" ht="12.5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1:29" ht="12.5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1:29" ht="12.5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1:29" ht="12.5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1:29" ht="12.5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1:29" ht="12.5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1:29" ht="12.5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1:29" ht="12.5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1:29" ht="12.5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1:29" ht="12.5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1:29" ht="12.5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1:29" ht="12.5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1:29" ht="12.5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1:29" ht="12.5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1:29" ht="12.5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1:29" ht="12.5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1:29" ht="12.5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1:29" ht="12.5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1:29" ht="12.5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1:29" ht="12.5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1:29" ht="12.5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1:29" ht="12.5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1:29" ht="12.5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1:29" ht="12.5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1:29" ht="12.5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1:29" ht="12.5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1:29" ht="12.5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1:29" ht="12.5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1:29" ht="12.5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1:29" ht="12.5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1:29" ht="12.5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1:29" ht="12.5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1:29" ht="12.5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1:29" ht="12.5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1:29" ht="12.5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  <row r="1001" spans="1:29" ht="12.5" x14ac:dyDescent="0.25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</row>
    <row r="1002" spans="1:29" ht="12.5" x14ac:dyDescent="0.25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</row>
    <row r="1003" spans="1:29" ht="12.5" x14ac:dyDescent="0.25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</row>
    <row r="1004" spans="1:29" ht="12.5" x14ac:dyDescent="0.25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</row>
    <row r="1005" spans="1:29" ht="12.5" x14ac:dyDescent="0.2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</row>
    <row r="1006" spans="1:29" ht="12.5" x14ac:dyDescent="0.25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</row>
    <row r="1007" spans="1:29" ht="12.5" x14ac:dyDescent="0.25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</row>
    <row r="1008" spans="1:29" ht="12.5" x14ac:dyDescent="0.25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</row>
    <row r="1009" spans="1:29" ht="12.5" x14ac:dyDescent="0.25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</row>
    <row r="1010" spans="1:29" ht="12.5" x14ac:dyDescent="0.25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</row>
    <row r="1011" spans="1:29" ht="12.5" x14ac:dyDescent="0.25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</row>
    <row r="1012" spans="1:29" ht="12.5" x14ac:dyDescent="0.25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</row>
    <row r="1013" spans="1:29" ht="12.5" x14ac:dyDescent="0.25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</row>
    <row r="1014" spans="1:29" ht="12.5" x14ac:dyDescent="0.25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</row>
    <row r="1015" spans="1:29" ht="12.5" x14ac:dyDescent="0.25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</row>
    <row r="1016" spans="1:29" ht="12.5" x14ac:dyDescent="0.25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</row>
  </sheetData>
  <conditionalFormatting sqref="N2">
    <cfRule type="containsText" dxfId="48" priority="1" operator="containsText" text="Andre tiltak">
      <formula>NOT(ISERROR(SEARCH(("Andre tiltak"),(N2))))</formula>
    </cfRule>
  </conditionalFormatting>
  <conditionalFormatting sqref="N2">
    <cfRule type="containsText" dxfId="47" priority="2" operator="containsText" text="Badminton">
      <formula>NOT(ISERROR(SEARCH(("Badminton"),(N2))))</formula>
    </cfRule>
  </conditionalFormatting>
  <conditionalFormatting sqref="N2">
    <cfRule type="containsText" dxfId="46" priority="3" operator="containsText" text="Basket">
      <formula>NOT(ISERROR(SEARCH(("Basket"),(N2))))</formula>
    </cfRule>
  </conditionalFormatting>
  <conditionalFormatting sqref="N2">
    <cfRule type="containsText" dxfId="45" priority="4" operator="containsText" text="Cheerleading">
      <formula>NOT(ISERROR(SEARCH(("Cheerleading"),(N2))))</formula>
    </cfRule>
  </conditionalFormatting>
  <conditionalFormatting sqref="N2">
    <cfRule type="containsText" dxfId="44" priority="5" operator="containsText" text="Futsal">
      <formula>NOT(ISERROR(SEARCH(("Futsal"),(N2))))</formula>
    </cfRule>
  </conditionalFormatting>
  <conditionalFormatting sqref="N2">
    <cfRule type="containsText" dxfId="43" priority="6" operator="containsText" text="Gym og turn">
      <formula>NOT(ISERROR(SEARCH(("Gym og turn"),(N2))))</formula>
    </cfRule>
  </conditionalFormatting>
  <conditionalFormatting sqref="N2">
    <cfRule type="containsText" dxfId="42" priority="7" operator="containsText" text="Hockey">
      <formula>NOT(ISERROR(SEARCH(("Hockey"),(N2))))</formula>
    </cfRule>
  </conditionalFormatting>
  <conditionalFormatting sqref="N2">
    <cfRule type="containsText" dxfId="41" priority="8" operator="containsText" text="Håndball">
      <formula>NOT(ISERROR(SEARCH(("Håndball"),(N2))))</formula>
    </cfRule>
  </conditionalFormatting>
  <conditionalFormatting sqref="N2">
    <cfRule type="containsText" dxfId="40" priority="9" operator="containsText" text="Innebandy">
      <formula>NOT(ISERROR(SEARCH(("Innebandy"),(N2))))</formula>
    </cfRule>
  </conditionalFormatting>
  <conditionalFormatting sqref="N2">
    <cfRule type="containsText" dxfId="39" priority="10" operator="containsText" text="Roller Derby">
      <formula>NOT(ISERROR(SEARCH(("Roller Derby"),(N2))))</formula>
    </cfRule>
  </conditionalFormatting>
  <conditionalFormatting sqref="N2">
    <cfRule type="containsText" dxfId="38" priority="11" operator="containsText" text="Volleyball">
      <formula>NOT(ISERROR(SEARCH(("Volleyball"),(N2))))</formula>
    </cfRule>
  </conditionalFormatting>
  <conditionalFormatting sqref="N2">
    <cfRule type="containsText" dxfId="37" priority="12" operator="containsText" text="Paraidrett">
      <formula>NOT(ISERROR(SEARCH(("Paraidrett"),(N2))))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X964"/>
  <sheetViews>
    <sheetView tabSelected="1" workbookViewId="0">
      <selection activeCell="G8" sqref="G8"/>
    </sheetView>
  </sheetViews>
  <sheetFormatPr baseColWidth="10" defaultColWidth="14.453125" defaultRowHeight="15.75" customHeight="1" x14ac:dyDescent="0.25"/>
  <cols>
    <col min="1" max="2" width="7.81640625" customWidth="1"/>
  </cols>
  <sheetData>
    <row r="1" spans="1:24" ht="18.5" thickBot="1" x14ac:dyDescent="0.45">
      <c r="A1" s="87" t="s">
        <v>122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thickBot="1" x14ac:dyDescent="0.35">
      <c r="A4" s="80">
        <v>1530</v>
      </c>
      <c r="B4" s="81">
        <v>1600</v>
      </c>
      <c r="C4" s="79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customHeight="1" thickBot="1" x14ac:dyDescent="0.35">
      <c r="A5" s="80">
        <v>1600</v>
      </c>
      <c r="B5" s="81">
        <v>1630</v>
      </c>
      <c r="C5" s="83" t="s">
        <v>7</v>
      </c>
      <c r="D5" s="84" t="s">
        <v>124</v>
      </c>
      <c r="E5" s="84" t="s">
        <v>124</v>
      </c>
      <c r="F5" s="84" t="s">
        <v>124</v>
      </c>
      <c r="G5" s="85" t="s">
        <v>123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thickBot="1" x14ac:dyDescent="0.35">
      <c r="A6" s="80">
        <v>1630</v>
      </c>
      <c r="B6" s="81">
        <v>1700</v>
      </c>
      <c r="C6" s="83" t="s">
        <v>7</v>
      </c>
      <c r="D6" s="84" t="s">
        <v>124</v>
      </c>
      <c r="E6" s="84" t="s">
        <v>124</v>
      </c>
      <c r="F6" s="84" t="s">
        <v>124</v>
      </c>
      <c r="G6" s="84" t="s">
        <v>124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35">
      <c r="A7" s="80">
        <v>1700</v>
      </c>
      <c r="B7" s="81">
        <v>1730</v>
      </c>
      <c r="C7" s="83" t="s">
        <v>7</v>
      </c>
      <c r="D7" s="84" t="s">
        <v>124</v>
      </c>
      <c r="E7" s="84" t="s">
        <v>124</v>
      </c>
      <c r="F7" s="84" t="s">
        <v>124</v>
      </c>
      <c r="G7" s="85" t="s">
        <v>123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35">
      <c r="A8" s="80">
        <v>1730</v>
      </c>
      <c r="B8" s="81">
        <v>1800</v>
      </c>
      <c r="C8" s="83" t="s">
        <v>7</v>
      </c>
      <c r="D8" s="85" t="s">
        <v>123</v>
      </c>
      <c r="E8" s="84" t="s">
        <v>124</v>
      </c>
      <c r="F8" s="85" t="s">
        <v>9</v>
      </c>
      <c r="G8" s="84" t="s">
        <v>124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thickBot="1" x14ac:dyDescent="0.35">
      <c r="A9" s="80">
        <v>1800</v>
      </c>
      <c r="B9" s="81">
        <v>1830</v>
      </c>
      <c r="C9" s="83" t="s">
        <v>7</v>
      </c>
      <c r="D9" s="85" t="s">
        <v>123</v>
      </c>
      <c r="E9" s="86" t="s">
        <v>13</v>
      </c>
      <c r="F9" s="85" t="s">
        <v>9</v>
      </c>
      <c r="G9" s="86" t="s">
        <v>13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thickBot="1" x14ac:dyDescent="0.35">
      <c r="A10" s="80">
        <v>1830</v>
      </c>
      <c r="B10" s="81">
        <v>1900</v>
      </c>
      <c r="C10" s="83" t="s">
        <v>7</v>
      </c>
      <c r="D10" s="83" t="s">
        <v>7</v>
      </c>
      <c r="E10" s="86" t="s">
        <v>13</v>
      </c>
      <c r="F10" s="85" t="s">
        <v>9</v>
      </c>
      <c r="G10" s="86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35">
      <c r="A11" s="80">
        <v>1900</v>
      </c>
      <c r="B11" s="81">
        <v>1930</v>
      </c>
      <c r="C11" s="83" t="s">
        <v>7</v>
      </c>
      <c r="D11" s="83" t="s">
        <v>7</v>
      </c>
      <c r="E11" s="86" t="s">
        <v>13</v>
      </c>
      <c r="F11" s="85" t="s">
        <v>9</v>
      </c>
      <c r="G11" s="85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35">
      <c r="A12" s="80">
        <v>1930</v>
      </c>
      <c r="B12" s="81">
        <v>2000</v>
      </c>
      <c r="C12" s="86" t="s">
        <v>13</v>
      </c>
      <c r="D12" s="85" t="s">
        <v>9</v>
      </c>
      <c r="E12" s="85" t="s">
        <v>9</v>
      </c>
      <c r="F12" s="85" t="s">
        <v>9</v>
      </c>
      <c r="G12" s="85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35">
      <c r="A13" s="80">
        <v>2000</v>
      </c>
      <c r="B13" s="81">
        <v>2030</v>
      </c>
      <c r="C13" s="86" t="s">
        <v>13</v>
      </c>
      <c r="D13" s="85" t="s">
        <v>9</v>
      </c>
      <c r="E13" s="85" t="s">
        <v>9</v>
      </c>
      <c r="F13" s="85" t="s">
        <v>9</v>
      </c>
      <c r="G13" s="85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35">
      <c r="A14" s="80">
        <v>2030</v>
      </c>
      <c r="B14" s="81">
        <v>2100</v>
      </c>
      <c r="C14" s="86" t="s">
        <v>13</v>
      </c>
      <c r="D14" s="85" t="s">
        <v>9</v>
      </c>
      <c r="E14" s="85" t="s">
        <v>9</v>
      </c>
      <c r="F14" s="85" t="s">
        <v>9</v>
      </c>
      <c r="G14" s="85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35">
      <c r="A15" s="80">
        <v>2100</v>
      </c>
      <c r="B15" s="81">
        <v>2130</v>
      </c>
      <c r="C15" s="83" t="s">
        <v>7</v>
      </c>
      <c r="D15" s="85" t="s">
        <v>9</v>
      </c>
      <c r="E15" s="85" t="s">
        <v>9</v>
      </c>
      <c r="F15" s="85" t="s">
        <v>9</v>
      </c>
      <c r="G15" s="85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35">
      <c r="A16" s="80">
        <v>2130</v>
      </c>
      <c r="B16" s="81">
        <v>2200</v>
      </c>
      <c r="C16" s="83" t="s">
        <v>7</v>
      </c>
      <c r="D16" s="85" t="s">
        <v>9</v>
      </c>
      <c r="E16" s="85" t="s">
        <v>9</v>
      </c>
      <c r="F16" s="85" t="s">
        <v>9</v>
      </c>
      <c r="G16" s="85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35">
      <c r="A17" s="80">
        <v>2200</v>
      </c>
      <c r="B17" s="81">
        <v>2230</v>
      </c>
      <c r="C17" s="83" t="s">
        <v>7</v>
      </c>
      <c r="D17" s="85" t="s">
        <v>9</v>
      </c>
      <c r="E17" s="85" t="s">
        <v>9</v>
      </c>
      <c r="F17" s="85" t="s">
        <v>9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X966"/>
  <sheetViews>
    <sheetView workbookViewId="0">
      <selection activeCell="H8" sqref="H8"/>
    </sheetView>
  </sheetViews>
  <sheetFormatPr baseColWidth="10" defaultColWidth="14.453125" defaultRowHeight="15.75" customHeight="1" x14ac:dyDescent="0.25"/>
  <cols>
    <col min="1" max="2" width="7.81640625" customWidth="1"/>
    <col min="6" max="6" width="20.08984375" bestFit="1" customWidth="1"/>
  </cols>
  <sheetData>
    <row r="1" spans="1:24" ht="18.5" thickBot="1" x14ac:dyDescent="0.45">
      <c r="A1" s="87" t="s">
        <v>48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thickBot="1" x14ac:dyDescent="0.35">
      <c r="A4" s="80">
        <v>1530</v>
      </c>
      <c r="B4" s="81">
        <v>1600</v>
      </c>
      <c r="C4" s="79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customHeight="1" thickBot="1" x14ac:dyDescent="0.35">
      <c r="A5" s="80">
        <v>1600</v>
      </c>
      <c r="B5" s="81">
        <v>1630</v>
      </c>
      <c r="C5" s="83" t="s">
        <v>7</v>
      </c>
      <c r="D5" s="85" t="s">
        <v>9</v>
      </c>
      <c r="E5" s="83" t="s">
        <v>7</v>
      </c>
      <c r="F5" s="90" t="s">
        <v>115</v>
      </c>
      <c r="G5" s="85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thickBot="1" x14ac:dyDescent="0.35">
      <c r="A6" s="80">
        <v>1630</v>
      </c>
      <c r="B6" s="81">
        <v>1700</v>
      </c>
      <c r="C6" s="83" t="s">
        <v>7</v>
      </c>
      <c r="D6" s="85" t="s">
        <v>9</v>
      </c>
      <c r="E6" s="83" t="s">
        <v>7</v>
      </c>
      <c r="F6" s="90" t="s">
        <v>115</v>
      </c>
      <c r="G6" s="85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35">
      <c r="A7" s="80">
        <v>1700</v>
      </c>
      <c r="B7" s="81">
        <v>1730</v>
      </c>
      <c r="C7" s="83" t="s">
        <v>7</v>
      </c>
      <c r="D7" s="85" t="s">
        <v>9</v>
      </c>
      <c r="E7" s="83" t="s">
        <v>7</v>
      </c>
      <c r="F7" s="90" t="s">
        <v>115</v>
      </c>
      <c r="G7" s="85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35">
      <c r="A8" s="80">
        <v>1730</v>
      </c>
      <c r="B8" s="81">
        <v>1800</v>
      </c>
      <c r="C8" s="83" t="s">
        <v>7</v>
      </c>
      <c r="D8" s="85" t="s">
        <v>9</v>
      </c>
      <c r="E8" s="83" t="s">
        <v>7</v>
      </c>
      <c r="F8" s="90" t="s">
        <v>115</v>
      </c>
      <c r="G8" s="85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thickBot="1" x14ac:dyDescent="0.35">
      <c r="A9" s="80">
        <v>1800</v>
      </c>
      <c r="B9" s="81">
        <v>1830</v>
      </c>
      <c r="C9" s="83" t="s">
        <v>7</v>
      </c>
      <c r="D9" s="85" t="s">
        <v>9</v>
      </c>
      <c r="E9" s="83" t="s">
        <v>7</v>
      </c>
      <c r="F9" s="90" t="s">
        <v>115</v>
      </c>
      <c r="G9" s="8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thickBot="1" x14ac:dyDescent="0.35">
      <c r="A10" s="80">
        <v>1830</v>
      </c>
      <c r="B10" s="81">
        <v>1900</v>
      </c>
      <c r="C10" s="83" t="s">
        <v>7</v>
      </c>
      <c r="D10" s="85" t="s">
        <v>9</v>
      </c>
      <c r="E10" s="83" t="s">
        <v>7</v>
      </c>
      <c r="F10" s="90" t="s">
        <v>115</v>
      </c>
      <c r="G10" s="85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35">
      <c r="A11" s="80">
        <v>1900</v>
      </c>
      <c r="B11" s="81">
        <v>1930</v>
      </c>
      <c r="C11" s="83" t="s">
        <v>7</v>
      </c>
      <c r="D11" s="85" t="s">
        <v>9</v>
      </c>
      <c r="E11" s="83" t="s">
        <v>7</v>
      </c>
      <c r="F11" s="83" t="s">
        <v>7</v>
      </c>
      <c r="G11" s="83" t="s">
        <v>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35">
      <c r="A12" s="80">
        <v>1930</v>
      </c>
      <c r="B12" s="81">
        <v>2000</v>
      </c>
      <c r="C12" s="83" t="s">
        <v>7</v>
      </c>
      <c r="D12" s="85" t="s">
        <v>9</v>
      </c>
      <c r="E12" s="83" t="s">
        <v>7</v>
      </c>
      <c r="F12" s="83" t="s">
        <v>7</v>
      </c>
      <c r="G12" s="83" t="s">
        <v>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35">
      <c r="A13" s="80">
        <v>2000</v>
      </c>
      <c r="B13" s="81">
        <v>2030</v>
      </c>
      <c r="C13" s="83" t="s">
        <v>7</v>
      </c>
      <c r="D13" s="85" t="s">
        <v>9</v>
      </c>
      <c r="E13" s="83" t="s">
        <v>7</v>
      </c>
      <c r="F13" s="83" t="s">
        <v>7</v>
      </c>
      <c r="G13" s="83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35">
      <c r="A14" s="80">
        <v>2030</v>
      </c>
      <c r="B14" s="81">
        <v>2100</v>
      </c>
      <c r="C14" s="83" t="s">
        <v>7</v>
      </c>
      <c r="D14" s="85" t="s">
        <v>9</v>
      </c>
      <c r="E14" s="83" t="s">
        <v>7</v>
      </c>
      <c r="F14" s="83" t="s">
        <v>7</v>
      </c>
      <c r="G14" s="83" t="s">
        <v>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35">
      <c r="A15" s="80">
        <v>2100</v>
      </c>
      <c r="B15" s="81">
        <v>2130</v>
      </c>
      <c r="C15" s="83" t="s">
        <v>7</v>
      </c>
      <c r="D15" s="85" t="s">
        <v>9</v>
      </c>
      <c r="E15" s="83" t="s">
        <v>7</v>
      </c>
      <c r="F15" s="83" t="s">
        <v>7</v>
      </c>
      <c r="G15" s="83" t="s">
        <v>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35">
      <c r="A16" s="80">
        <v>2130</v>
      </c>
      <c r="B16" s="81">
        <v>2200</v>
      </c>
      <c r="C16" s="83" t="s">
        <v>7</v>
      </c>
      <c r="D16" s="85" t="s">
        <v>9</v>
      </c>
      <c r="E16" s="83" t="s">
        <v>7</v>
      </c>
      <c r="F16" s="83" t="s">
        <v>7</v>
      </c>
      <c r="G16" s="83" t="s">
        <v>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35">
      <c r="A17" s="80">
        <v>2200</v>
      </c>
      <c r="B17" s="81">
        <v>2230</v>
      </c>
      <c r="C17" s="83" t="s">
        <v>7</v>
      </c>
      <c r="D17" s="85" t="s">
        <v>9</v>
      </c>
      <c r="E17" s="83" t="s">
        <v>7</v>
      </c>
      <c r="F17" s="83" t="s">
        <v>7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X966"/>
  <sheetViews>
    <sheetView workbookViewId="0">
      <selection activeCell="F9" sqref="F9"/>
    </sheetView>
  </sheetViews>
  <sheetFormatPr baseColWidth="10" defaultColWidth="14.453125" defaultRowHeight="15.75" customHeight="1" x14ac:dyDescent="0.25"/>
  <cols>
    <col min="1" max="2" width="7.81640625" customWidth="1"/>
    <col min="4" max="4" width="24.90625" bestFit="1" customWidth="1"/>
    <col min="6" max="6" width="24.90625" bestFit="1" customWidth="1"/>
  </cols>
  <sheetData>
    <row r="1" spans="1:24" ht="18.5" thickBot="1" x14ac:dyDescent="0.45">
      <c r="A1" s="87" t="s">
        <v>54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thickBot="1" x14ac:dyDescent="0.35">
      <c r="A3" s="80">
        <v>1500</v>
      </c>
      <c r="B3" s="81">
        <v>1530</v>
      </c>
      <c r="C3" s="79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thickBot="1" x14ac:dyDescent="0.35">
      <c r="A4" s="80">
        <v>1530</v>
      </c>
      <c r="B4" s="81">
        <v>1600</v>
      </c>
      <c r="C4" s="79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customHeight="1" thickBot="1" x14ac:dyDescent="0.35">
      <c r="A5" s="80">
        <v>1600</v>
      </c>
      <c r="B5" s="81">
        <v>1630</v>
      </c>
      <c r="C5" s="85" t="s">
        <v>9</v>
      </c>
      <c r="D5" s="84" t="s">
        <v>125</v>
      </c>
      <c r="E5" s="85" t="s">
        <v>9</v>
      </c>
      <c r="F5" s="84" t="s">
        <v>125</v>
      </c>
      <c r="G5" s="85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thickBot="1" x14ac:dyDescent="0.35">
      <c r="A6" s="80">
        <v>1630</v>
      </c>
      <c r="B6" s="81">
        <v>1700</v>
      </c>
      <c r="C6" s="85" t="s">
        <v>9</v>
      </c>
      <c r="D6" s="84" t="s">
        <v>125</v>
      </c>
      <c r="E6" s="85" t="s">
        <v>9</v>
      </c>
      <c r="F6" s="84" t="s">
        <v>125</v>
      </c>
      <c r="G6" s="85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35">
      <c r="A7" s="80">
        <v>1700</v>
      </c>
      <c r="B7" s="81">
        <v>1730</v>
      </c>
      <c r="C7" s="85" t="s">
        <v>9</v>
      </c>
      <c r="D7" s="84" t="s">
        <v>125</v>
      </c>
      <c r="E7" s="85" t="s">
        <v>9</v>
      </c>
      <c r="F7" s="84" t="s">
        <v>125</v>
      </c>
      <c r="G7" s="85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35">
      <c r="A8" s="80">
        <v>1730</v>
      </c>
      <c r="B8" s="81">
        <v>1800</v>
      </c>
      <c r="C8" s="85" t="s">
        <v>9</v>
      </c>
      <c r="D8" s="84" t="s">
        <v>125</v>
      </c>
      <c r="E8" s="85" t="s">
        <v>9</v>
      </c>
      <c r="F8" s="84" t="s">
        <v>125</v>
      </c>
      <c r="G8" s="85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thickBot="1" x14ac:dyDescent="0.35">
      <c r="A9" s="80">
        <v>1800</v>
      </c>
      <c r="B9" s="81">
        <v>1830</v>
      </c>
      <c r="C9" s="85" t="s">
        <v>9</v>
      </c>
      <c r="D9" s="84" t="s">
        <v>125</v>
      </c>
      <c r="E9" s="85" t="s">
        <v>9</v>
      </c>
      <c r="F9" s="84" t="s">
        <v>125</v>
      </c>
      <c r="G9" s="85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thickBot="1" x14ac:dyDescent="0.35">
      <c r="A10" s="80">
        <v>1830</v>
      </c>
      <c r="B10" s="81">
        <v>1900</v>
      </c>
      <c r="C10" s="85" t="s">
        <v>9</v>
      </c>
      <c r="D10" s="84" t="s">
        <v>125</v>
      </c>
      <c r="E10" s="85" t="s">
        <v>9</v>
      </c>
      <c r="F10" s="84" t="s">
        <v>125</v>
      </c>
      <c r="G10" s="85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35">
      <c r="A11" s="80">
        <v>1900</v>
      </c>
      <c r="B11" s="81">
        <v>1930</v>
      </c>
      <c r="C11" s="85" t="s">
        <v>9</v>
      </c>
      <c r="D11" s="85" t="s">
        <v>9</v>
      </c>
      <c r="E11" s="85" t="s">
        <v>9</v>
      </c>
      <c r="F11" s="85" t="s">
        <v>9</v>
      </c>
      <c r="G11" s="85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35">
      <c r="A12" s="80">
        <v>1930</v>
      </c>
      <c r="B12" s="81">
        <v>2000</v>
      </c>
      <c r="C12" s="85" t="s">
        <v>9</v>
      </c>
      <c r="D12" s="85" t="s">
        <v>9</v>
      </c>
      <c r="E12" s="85" t="s">
        <v>9</v>
      </c>
      <c r="F12" s="85" t="s">
        <v>9</v>
      </c>
      <c r="G12" s="85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35">
      <c r="A13" s="80">
        <v>2000</v>
      </c>
      <c r="B13" s="81">
        <v>2030</v>
      </c>
      <c r="C13" s="85" t="s">
        <v>9</v>
      </c>
      <c r="D13" s="85" t="s">
        <v>9</v>
      </c>
      <c r="E13" s="85" t="s">
        <v>9</v>
      </c>
      <c r="F13" s="85" t="s">
        <v>9</v>
      </c>
      <c r="G13" s="85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35">
      <c r="A14" s="80">
        <v>2030</v>
      </c>
      <c r="B14" s="81">
        <v>2100</v>
      </c>
      <c r="C14" s="85" t="s">
        <v>9</v>
      </c>
      <c r="D14" s="85" t="s">
        <v>9</v>
      </c>
      <c r="E14" s="85" t="s">
        <v>9</v>
      </c>
      <c r="F14" s="85" t="s">
        <v>9</v>
      </c>
      <c r="G14" s="85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35">
      <c r="A15" s="80">
        <v>2100</v>
      </c>
      <c r="B15" s="81">
        <v>2130</v>
      </c>
      <c r="C15" s="85" t="s">
        <v>9</v>
      </c>
      <c r="D15" s="85" t="s">
        <v>9</v>
      </c>
      <c r="E15" s="85" t="s">
        <v>9</v>
      </c>
      <c r="F15" s="85" t="s">
        <v>9</v>
      </c>
      <c r="G15" s="85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35">
      <c r="A16" s="80">
        <v>2130</v>
      </c>
      <c r="B16" s="81">
        <v>2200</v>
      </c>
      <c r="C16" s="85" t="s">
        <v>9</v>
      </c>
      <c r="D16" s="85" t="s">
        <v>9</v>
      </c>
      <c r="E16" s="85" t="s">
        <v>9</v>
      </c>
      <c r="F16" s="85" t="s">
        <v>9</v>
      </c>
      <c r="G16" s="85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35">
      <c r="A17" s="80">
        <v>2200</v>
      </c>
      <c r="B17" s="81">
        <v>2230</v>
      </c>
      <c r="C17" s="85" t="s">
        <v>9</v>
      </c>
      <c r="D17" s="85" t="s">
        <v>9</v>
      </c>
      <c r="E17" s="85" t="s">
        <v>9</v>
      </c>
      <c r="F17" s="85" t="s">
        <v>9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E69138"/>
    <outlinePr summaryBelow="0" summaryRight="0"/>
  </sheetPr>
  <dimension ref="A1:X982"/>
  <sheetViews>
    <sheetView workbookViewId="0">
      <selection activeCell="F17" sqref="F17"/>
    </sheetView>
  </sheetViews>
  <sheetFormatPr baseColWidth="10" defaultColWidth="14.453125" defaultRowHeight="15.75" customHeight="1" x14ac:dyDescent="0.25"/>
  <cols>
    <col min="1" max="2" width="7.81640625" customWidth="1"/>
    <col min="3" max="7" width="21" bestFit="1" customWidth="1"/>
  </cols>
  <sheetData>
    <row r="1" spans="1:24" ht="26.25" customHeight="1" x14ac:dyDescent="0.3">
      <c r="A1" s="77" t="s">
        <v>112</v>
      </c>
      <c r="B1" s="75"/>
      <c r="C1" s="75"/>
      <c r="D1" s="75"/>
      <c r="E1" s="75"/>
      <c r="F1" s="75"/>
      <c r="G1" s="7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 x14ac:dyDescent="0.3">
      <c r="A2" s="72" t="s">
        <v>104</v>
      </c>
      <c r="B2" s="72" t="s">
        <v>105</v>
      </c>
      <c r="C2" s="72" t="s">
        <v>106</v>
      </c>
      <c r="D2" s="72" t="s">
        <v>107</v>
      </c>
      <c r="E2" s="72" t="s">
        <v>108</v>
      </c>
      <c r="F2" s="72" t="s">
        <v>109</v>
      </c>
      <c r="G2" s="72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 x14ac:dyDescent="0.3">
      <c r="A3" s="72">
        <v>1500</v>
      </c>
      <c r="B3" s="72">
        <v>1530</v>
      </c>
      <c r="C3" s="73"/>
      <c r="D3" s="73"/>
      <c r="E3" s="73"/>
      <c r="F3" s="73"/>
      <c r="G3" s="7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 x14ac:dyDescent="0.3">
      <c r="A4" s="72">
        <v>1530</v>
      </c>
      <c r="B4" s="72">
        <v>1600</v>
      </c>
      <c r="C4" s="73"/>
      <c r="D4" s="73"/>
      <c r="E4" s="73"/>
      <c r="F4" s="73"/>
      <c r="G4" s="7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 x14ac:dyDescent="0.3">
      <c r="A5" s="72">
        <v>1600</v>
      </c>
      <c r="B5" s="72">
        <v>1630</v>
      </c>
      <c r="C5" s="74" t="s">
        <v>116</v>
      </c>
      <c r="D5" s="74" t="s">
        <v>116</v>
      </c>
      <c r="E5" s="74" t="s">
        <v>116</v>
      </c>
      <c r="F5" s="74" t="s">
        <v>116</v>
      </c>
      <c r="G5" s="74" t="s">
        <v>116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 x14ac:dyDescent="0.3">
      <c r="A6" s="72">
        <v>1630</v>
      </c>
      <c r="B6" s="72">
        <v>1700</v>
      </c>
      <c r="C6" s="74" t="s">
        <v>116</v>
      </c>
      <c r="D6" s="74" t="s">
        <v>116</v>
      </c>
      <c r="E6" s="74" t="s">
        <v>116</v>
      </c>
      <c r="F6" s="74" t="s">
        <v>116</v>
      </c>
      <c r="G6" s="74" t="s">
        <v>116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 x14ac:dyDescent="0.3">
      <c r="A7" s="72">
        <v>1700</v>
      </c>
      <c r="B7" s="72">
        <v>1730</v>
      </c>
      <c r="C7" s="74" t="s">
        <v>116</v>
      </c>
      <c r="D7" s="74" t="s">
        <v>116</v>
      </c>
      <c r="E7" s="74" t="s">
        <v>116</v>
      </c>
      <c r="F7" s="74" t="s">
        <v>116</v>
      </c>
      <c r="G7" s="74" t="s">
        <v>116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 x14ac:dyDescent="0.3">
      <c r="A8" s="72">
        <v>1730</v>
      </c>
      <c r="B8" s="72">
        <v>1800</v>
      </c>
      <c r="C8" s="74" t="s">
        <v>116</v>
      </c>
      <c r="D8" s="74" t="s">
        <v>116</v>
      </c>
      <c r="E8" s="74" t="s">
        <v>116</v>
      </c>
      <c r="F8" s="74" t="s">
        <v>116</v>
      </c>
      <c r="G8" s="74" t="s">
        <v>116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 x14ac:dyDescent="0.3">
      <c r="A9" s="72">
        <v>1800</v>
      </c>
      <c r="B9" s="72">
        <v>1830</v>
      </c>
      <c r="C9" s="74" t="s">
        <v>116</v>
      </c>
      <c r="D9" s="74" t="s">
        <v>116</v>
      </c>
      <c r="E9" s="74" t="s">
        <v>116</v>
      </c>
      <c r="F9" s="74" t="s">
        <v>116</v>
      </c>
      <c r="G9" s="74" t="s">
        <v>116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 x14ac:dyDescent="0.3">
      <c r="A10" s="72">
        <v>1830</v>
      </c>
      <c r="B10" s="72">
        <v>1900</v>
      </c>
      <c r="C10" s="74" t="s">
        <v>116</v>
      </c>
      <c r="D10" s="74" t="s">
        <v>116</v>
      </c>
      <c r="E10" s="74" t="s">
        <v>116</v>
      </c>
      <c r="F10" s="74" t="s">
        <v>116</v>
      </c>
      <c r="G10" s="74" t="s">
        <v>116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 x14ac:dyDescent="0.3">
      <c r="A11" s="72">
        <v>1900</v>
      </c>
      <c r="B11" s="72">
        <v>1930</v>
      </c>
      <c r="C11" s="74" t="s">
        <v>116</v>
      </c>
      <c r="D11" s="74" t="s">
        <v>116</v>
      </c>
      <c r="E11" s="74" t="s">
        <v>116</v>
      </c>
      <c r="F11" s="74" t="s">
        <v>116</v>
      </c>
      <c r="G11" s="74" t="s">
        <v>116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 x14ac:dyDescent="0.3">
      <c r="A12" s="72">
        <v>1930</v>
      </c>
      <c r="B12" s="72">
        <v>2000</v>
      </c>
      <c r="C12" s="74" t="s">
        <v>116</v>
      </c>
      <c r="D12" s="74" t="s">
        <v>116</v>
      </c>
      <c r="E12" s="74" t="s">
        <v>116</v>
      </c>
      <c r="F12" s="74" t="s">
        <v>116</v>
      </c>
      <c r="G12" s="74" t="s">
        <v>116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 x14ac:dyDescent="0.3">
      <c r="A13" s="72">
        <v>2000</v>
      </c>
      <c r="B13" s="72">
        <v>2030</v>
      </c>
      <c r="C13" s="74" t="s">
        <v>116</v>
      </c>
      <c r="D13" s="74" t="s">
        <v>116</v>
      </c>
      <c r="E13" s="74" t="s">
        <v>116</v>
      </c>
      <c r="F13" s="74" t="s">
        <v>116</v>
      </c>
      <c r="G13" s="74" t="s">
        <v>116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 x14ac:dyDescent="0.3">
      <c r="A14" s="72">
        <v>2030</v>
      </c>
      <c r="B14" s="72">
        <v>2100</v>
      </c>
      <c r="C14" s="74" t="s">
        <v>116</v>
      </c>
      <c r="D14" s="74" t="s">
        <v>116</v>
      </c>
      <c r="E14" s="74" t="s">
        <v>116</v>
      </c>
      <c r="F14" s="74" t="s">
        <v>116</v>
      </c>
      <c r="G14" s="74" t="s">
        <v>116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 x14ac:dyDescent="0.3">
      <c r="A15" s="72">
        <v>2100</v>
      </c>
      <c r="B15" s="72">
        <v>2130</v>
      </c>
      <c r="C15" s="74" t="s">
        <v>116</v>
      </c>
      <c r="D15" s="74" t="s">
        <v>116</v>
      </c>
      <c r="E15" s="74" t="s">
        <v>116</v>
      </c>
      <c r="F15" s="74" t="s">
        <v>116</v>
      </c>
      <c r="G15" s="74" t="s">
        <v>116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 x14ac:dyDescent="0.3">
      <c r="A16" s="72">
        <v>2130</v>
      </c>
      <c r="B16" s="72">
        <v>2200</v>
      </c>
      <c r="C16" s="74" t="s">
        <v>116</v>
      </c>
      <c r="D16" s="74" t="s">
        <v>116</v>
      </c>
      <c r="E16" s="74" t="s">
        <v>116</v>
      </c>
      <c r="F16" s="74" t="s">
        <v>116</v>
      </c>
      <c r="G16" s="74" t="s">
        <v>116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 x14ac:dyDescent="0.3">
      <c r="A17" s="72">
        <v>2200</v>
      </c>
      <c r="B17" s="72">
        <v>2230</v>
      </c>
      <c r="C17" s="74" t="s">
        <v>116</v>
      </c>
      <c r="D17" s="74" t="s">
        <v>116</v>
      </c>
      <c r="E17" s="74" t="s">
        <v>116</v>
      </c>
      <c r="F17" s="74" t="s">
        <v>116</v>
      </c>
      <c r="G17" s="7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 x14ac:dyDescent="0.3">
      <c r="A18" s="72">
        <v>2230</v>
      </c>
      <c r="B18" s="72">
        <v>2300</v>
      </c>
      <c r="C18" s="73"/>
      <c r="D18" s="73"/>
      <c r="E18" s="73"/>
      <c r="F18" s="73"/>
      <c r="G18" s="7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1">
    <mergeCell ref="A1:G1"/>
  </mergeCells>
  <conditionalFormatting sqref="C3:G18">
    <cfRule type="containsText" dxfId="36" priority="1" operator="containsText" text="Paraidrett">
      <formula>NOT(ISERROR(SEARCH(("Paraidrett"),(C3))))</formula>
    </cfRule>
  </conditionalFormatting>
  <conditionalFormatting sqref="C3:G18">
    <cfRule type="containsText" dxfId="35" priority="2" operator="containsText" text="Andre tiltak">
      <formula>NOT(ISERROR(SEARCH(("Andre tiltak"),(C3))))</formula>
    </cfRule>
  </conditionalFormatting>
  <conditionalFormatting sqref="C3:G18">
    <cfRule type="containsText" dxfId="34" priority="3" operator="containsText" text="Badminton">
      <formula>NOT(ISERROR(SEARCH(("Badminton"),(C3))))</formula>
    </cfRule>
  </conditionalFormatting>
  <conditionalFormatting sqref="C3:G18">
    <cfRule type="containsText" dxfId="33" priority="4" operator="containsText" text="Basket">
      <formula>NOT(ISERROR(SEARCH(("Basket"),(C3))))</formula>
    </cfRule>
  </conditionalFormatting>
  <conditionalFormatting sqref="C3:G18">
    <cfRule type="containsText" dxfId="32" priority="5" operator="containsText" text="Cheerleading">
      <formula>NOT(ISERROR(SEARCH(("Cheerleading"),(C3))))</formula>
    </cfRule>
  </conditionalFormatting>
  <conditionalFormatting sqref="C3:G18">
    <cfRule type="containsText" dxfId="31" priority="6" operator="containsText" text="Futsal">
      <formula>NOT(ISERROR(SEARCH(("Futsal"),(C3))))</formula>
    </cfRule>
  </conditionalFormatting>
  <conditionalFormatting sqref="C3:G18">
    <cfRule type="containsText" dxfId="30" priority="7" operator="containsText" text="Gym og turn">
      <formula>NOT(ISERROR(SEARCH(("Gym og turn"),(C3))))</formula>
    </cfRule>
  </conditionalFormatting>
  <conditionalFormatting sqref="C3:G18">
    <cfRule type="containsText" dxfId="29" priority="8" operator="containsText" text="Hockey">
      <formula>NOT(ISERROR(SEARCH(("Hockey"),(C3))))</formula>
    </cfRule>
  </conditionalFormatting>
  <conditionalFormatting sqref="C3:G18">
    <cfRule type="containsText" dxfId="28" priority="9" operator="containsText" text="Håndball">
      <formula>NOT(ISERROR(SEARCH(("Håndball"),(C3))))</formula>
    </cfRule>
  </conditionalFormatting>
  <conditionalFormatting sqref="C3:G18">
    <cfRule type="containsText" dxfId="27" priority="10" operator="containsText" text="Innebandy">
      <formula>NOT(ISERROR(SEARCH(("Innebandy"),(C3))))</formula>
    </cfRule>
  </conditionalFormatting>
  <conditionalFormatting sqref="C3:G18">
    <cfRule type="containsText" dxfId="26" priority="11" operator="containsText" text="Roller Derby">
      <formula>NOT(ISERROR(SEARCH(("Roller Derby"),(C3))))</formula>
    </cfRule>
  </conditionalFormatting>
  <conditionalFormatting sqref="C3:G18">
    <cfRule type="containsText" dxfId="25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9900"/>
    <outlinePr summaryBelow="0" summaryRight="0"/>
  </sheetPr>
  <dimension ref="A1:X983"/>
  <sheetViews>
    <sheetView workbookViewId="0">
      <selection sqref="A1:G1"/>
    </sheetView>
  </sheetViews>
  <sheetFormatPr baseColWidth="10" defaultColWidth="14.453125" defaultRowHeight="15.75" customHeight="1" x14ac:dyDescent="0.25"/>
  <cols>
    <col min="1" max="2" width="7.81640625" customWidth="1"/>
    <col min="3" max="7" width="25.08984375" bestFit="1" customWidth="1"/>
  </cols>
  <sheetData>
    <row r="1" spans="1:24" ht="26.25" customHeight="1" x14ac:dyDescent="0.3">
      <c r="A1" s="77" t="s">
        <v>63</v>
      </c>
      <c r="B1" s="75"/>
      <c r="C1" s="75"/>
      <c r="D1" s="75"/>
      <c r="E1" s="75"/>
      <c r="F1" s="75"/>
      <c r="G1" s="7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" x14ac:dyDescent="0.3">
      <c r="A2" s="72" t="s">
        <v>104</v>
      </c>
      <c r="B2" s="72" t="s">
        <v>105</v>
      </c>
      <c r="C2" s="72" t="s">
        <v>106</v>
      </c>
      <c r="D2" s="72" t="s">
        <v>107</v>
      </c>
      <c r="E2" s="72" t="s">
        <v>108</v>
      </c>
      <c r="F2" s="72" t="s">
        <v>109</v>
      </c>
      <c r="G2" s="72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" x14ac:dyDescent="0.3">
      <c r="A3" s="72">
        <v>1500</v>
      </c>
      <c r="B3" s="72">
        <v>1530</v>
      </c>
      <c r="C3" s="73"/>
      <c r="D3" s="73"/>
      <c r="E3" s="73"/>
      <c r="F3" s="73"/>
      <c r="G3" s="7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" x14ac:dyDescent="0.3">
      <c r="A4" s="72">
        <v>1530</v>
      </c>
      <c r="B4" s="72">
        <v>1600</v>
      </c>
      <c r="C4" s="73"/>
      <c r="D4" s="73"/>
      <c r="E4" s="73"/>
      <c r="F4" s="73"/>
      <c r="G4" s="7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" x14ac:dyDescent="0.3">
      <c r="A5" s="72">
        <v>1600</v>
      </c>
      <c r="B5" s="72">
        <v>1630</v>
      </c>
      <c r="C5" s="74" t="s">
        <v>117</v>
      </c>
      <c r="D5" s="74" t="s">
        <v>117</v>
      </c>
      <c r="E5" s="74" t="s">
        <v>117</v>
      </c>
      <c r="F5" s="74" t="s">
        <v>117</v>
      </c>
      <c r="G5" s="74" t="s">
        <v>117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" x14ac:dyDescent="0.3">
      <c r="A6" s="72">
        <v>1630</v>
      </c>
      <c r="B6" s="72">
        <v>1700</v>
      </c>
      <c r="C6" s="74" t="s">
        <v>117</v>
      </c>
      <c r="D6" s="74" t="s">
        <v>117</v>
      </c>
      <c r="E6" s="74" t="s">
        <v>117</v>
      </c>
      <c r="F6" s="74" t="s">
        <v>117</v>
      </c>
      <c r="G6" s="74" t="s">
        <v>117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" x14ac:dyDescent="0.3">
      <c r="A7" s="72">
        <v>1700</v>
      </c>
      <c r="B7" s="72">
        <v>1730</v>
      </c>
      <c r="C7" s="74" t="s">
        <v>117</v>
      </c>
      <c r="D7" s="74" t="s">
        <v>117</v>
      </c>
      <c r="E7" s="74" t="s">
        <v>117</v>
      </c>
      <c r="F7" s="74" t="s">
        <v>117</v>
      </c>
      <c r="G7" s="74" t="s">
        <v>117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" x14ac:dyDescent="0.3">
      <c r="A8" s="72">
        <v>1730</v>
      </c>
      <c r="B8" s="72">
        <v>1800</v>
      </c>
      <c r="C8" s="74" t="s">
        <v>117</v>
      </c>
      <c r="D8" s="74" t="s">
        <v>117</v>
      </c>
      <c r="E8" s="74" t="s">
        <v>117</v>
      </c>
      <c r="F8" s="74" t="s">
        <v>117</v>
      </c>
      <c r="G8" s="74" t="s">
        <v>117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" x14ac:dyDescent="0.3">
      <c r="A9" s="72">
        <v>1800</v>
      </c>
      <c r="B9" s="72">
        <v>1830</v>
      </c>
      <c r="C9" s="74" t="s">
        <v>117</v>
      </c>
      <c r="D9" s="74" t="s">
        <v>117</v>
      </c>
      <c r="E9" s="74" t="s">
        <v>117</v>
      </c>
      <c r="F9" s="74" t="s">
        <v>117</v>
      </c>
      <c r="G9" s="74" t="s">
        <v>117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" x14ac:dyDescent="0.3">
      <c r="A10" s="72">
        <v>1830</v>
      </c>
      <c r="B10" s="72">
        <v>1900</v>
      </c>
      <c r="C10" s="74" t="s">
        <v>117</v>
      </c>
      <c r="D10" s="74" t="s">
        <v>117</v>
      </c>
      <c r="E10" s="74" t="s">
        <v>117</v>
      </c>
      <c r="F10" s="74" t="s">
        <v>117</v>
      </c>
      <c r="G10" s="74" t="s">
        <v>117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" x14ac:dyDescent="0.3">
      <c r="A11" s="72">
        <v>1900</v>
      </c>
      <c r="B11" s="72">
        <v>1930</v>
      </c>
      <c r="C11" s="74" t="s">
        <v>117</v>
      </c>
      <c r="D11" s="74" t="s">
        <v>117</v>
      </c>
      <c r="E11" s="74" t="s">
        <v>117</v>
      </c>
      <c r="F11" s="74" t="s">
        <v>117</v>
      </c>
      <c r="G11" s="74" t="s">
        <v>117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" x14ac:dyDescent="0.3">
      <c r="A12" s="72">
        <v>1930</v>
      </c>
      <c r="B12" s="72">
        <v>2000</v>
      </c>
      <c r="C12" s="74" t="s">
        <v>117</v>
      </c>
      <c r="D12" s="74" t="s">
        <v>117</v>
      </c>
      <c r="E12" s="74" t="s">
        <v>117</v>
      </c>
      <c r="F12" s="74" t="s">
        <v>117</v>
      </c>
      <c r="G12" s="74" t="s">
        <v>117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" x14ac:dyDescent="0.3">
      <c r="A13" s="72">
        <v>2000</v>
      </c>
      <c r="B13" s="72">
        <v>2030</v>
      </c>
      <c r="C13" s="74" t="s">
        <v>117</v>
      </c>
      <c r="D13" s="74" t="s">
        <v>117</v>
      </c>
      <c r="E13" s="74" t="s">
        <v>117</v>
      </c>
      <c r="F13" s="74" t="s">
        <v>117</v>
      </c>
      <c r="G13" s="74" t="s">
        <v>117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" x14ac:dyDescent="0.3">
      <c r="A14" s="72">
        <v>2030</v>
      </c>
      <c r="B14" s="72">
        <v>2100</v>
      </c>
      <c r="C14" s="74" t="s">
        <v>117</v>
      </c>
      <c r="D14" s="74" t="s">
        <v>117</v>
      </c>
      <c r="E14" s="74" t="s">
        <v>117</v>
      </c>
      <c r="F14" s="74" t="s">
        <v>117</v>
      </c>
      <c r="G14" s="74" t="s">
        <v>117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" x14ac:dyDescent="0.3">
      <c r="A15" s="72">
        <v>2100</v>
      </c>
      <c r="B15" s="72">
        <v>2130</v>
      </c>
      <c r="C15" s="74" t="s">
        <v>117</v>
      </c>
      <c r="D15" s="74" t="s">
        <v>117</v>
      </c>
      <c r="E15" s="74" t="s">
        <v>117</v>
      </c>
      <c r="F15" s="74" t="s">
        <v>117</v>
      </c>
      <c r="G15" s="74" t="s">
        <v>117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" x14ac:dyDescent="0.3">
      <c r="A16" s="72">
        <v>2130</v>
      </c>
      <c r="B16" s="72">
        <v>2200</v>
      </c>
      <c r="C16" s="74" t="s">
        <v>117</v>
      </c>
      <c r="D16" s="74" t="s">
        <v>117</v>
      </c>
      <c r="E16" s="74" t="s">
        <v>117</v>
      </c>
      <c r="F16" s="74" t="s">
        <v>117</v>
      </c>
      <c r="G16" s="74" t="s">
        <v>117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" x14ac:dyDescent="0.3">
      <c r="A17" s="72">
        <v>2200</v>
      </c>
      <c r="B17" s="72">
        <v>2230</v>
      </c>
      <c r="C17" s="74" t="s">
        <v>117</v>
      </c>
      <c r="D17" s="74" t="s">
        <v>117</v>
      </c>
      <c r="E17" s="74" t="s">
        <v>117</v>
      </c>
      <c r="F17" s="74" t="s">
        <v>117</v>
      </c>
      <c r="G17" s="7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" x14ac:dyDescent="0.3">
      <c r="A18" s="72">
        <v>2230</v>
      </c>
      <c r="B18" s="72">
        <v>2300</v>
      </c>
      <c r="C18" s="73"/>
      <c r="D18" s="73"/>
      <c r="E18" s="73"/>
      <c r="F18" s="73"/>
      <c r="G18" s="7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</sheetData>
  <mergeCells count="1">
    <mergeCell ref="A1:G1"/>
  </mergeCells>
  <conditionalFormatting sqref="C3:G18">
    <cfRule type="containsText" dxfId="24" priority="1" operator="containsText" text="Paraidrett">
      <formula>NOT(ISERROR(SEARCH(("Paraidrett"),(C3))))</formula>
    </cfRule>
  </conditionalFormatting>
  <conditionalFormatting sqref="C3:G18">
    <cfRule type="containsText" dxfId="23" priority="2" operator="containsText" text="Andre tiltak">
      <formula>NOT(ISERROR(SEARCH(("Andre tiltak"),(C3))))</formula>
    </cfRule>
  </conditionalFormatting>
  <conditionalFormatting sqref="C3:G18">
    <cfRule type="containsText" dxfId="22" priority="3" operator="containsText" text="Badminton">
      <formula>NOT(ISERROR(SEARCH(("Badminton"),(C3))))</formula>
    </cfRule>
  </conditionalFormatting>
  <conditionalFormatting sqref="C3:G18">
    <cfRule type="containsText" dxfId="21" priority="4" operator="containsText" text="Basket">
      <formula>NOT(ISERROR(SEARCH(("Basket"),(C3))))</formula>
    </cfRule>
  </conditionalFormatting>
  <conditionalFormatting sqref="C3:G18">
    <cfRule type="containsText" dxfId="20" priority="5" operator="containsText" text="Cheerleading">
      <formula>NOT(ISERROR(SEARCH(("Cheerleading"),(C3))))</formula>
    </cfRule>
  </conditionalFormatting>
  <conditionalFormatting sqref="C3:G18">
    <cfRule type="containsText" dxfId="19" priority="6" operator="containsText" text="Futsal">
      <formula>NOT(ISERROR(SEARCH(("Futsal"),(C3))))</formula>
    </cfRule>
  </conditionalFormatting>
  <conditionalFormatting sqref="C3:G18">
    <cfRule type="containsText" dxfId="18" priority="7" operator="containsText" text="Gym og turn">
      <formula>NOT(ISERROR(SEARCH(("Gym og turn"),(C3))))</formula>
    </cfRule>
  </conditionalFormatting>
  <conditionalFormatting sqref="C3:G18">
    <cfRule type="containsText" dxfId="17" priority="8" operator="containsText" text="Hockey">
      <formula>NOT(ISERROR(SEARCH(("Hockey"),(C3))))</formula>
    </cfRule>
  </conditionalFormatting>
  <conditionalFormatting sqref="C3:G18">
    <cfRule type="containsText" dxfId="16" priority="9" operator="containsText" text="Håndball">
      <formula>NOT(ISERROR(SEARCH(("Håndball"),(C3))))</formula>
    </cfRule>
  </conditionalFormatting>
  <conditionalFormatting sqref="C3:G18">
    <cfRule type="containsText" dxfId="15" priority="10" operator="containsText" text="Innebandy">
      <formula>NOT(ISERROR(SEARCH(("Innebandy"),(C3))))</formula>
    </cfRule>
  </conditionalFormatting>
  <conditionalFormatting sqref="C3:G18">
    <cfRule type="containsText" dxfId="14" priority="11" operator="containsText" text="Roller Derby">
      <formula>NOT(ISERROR(SEARCH(("Roller Derby"),(C3))))</formula>
    </cfRule>
  </conditionalFormatting>
  <conditionalFormatting sqref="C3:G18">
    <cfRule type="containsText" dxfId="13" priority="12" operator="containsText" text="Volleyball">
      <formula>NOT(ISERROR(SEARCH(("Volleyball"),(C3))))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W964"/>
  <sheetViews>
    <sheetView workbookViewId="0">
      <selection activeCell="D13" sqref="D13"/>
    </sheetView>
  </sheetViews>
  <sheetFormatPr baseColWidth="10" defaultColWidth="14.453125" defaultRowHeight="15.75" customHeight="1" x14ac:dyDescent="0.25"/>
  <cols>
    <col min="1" max="2" width="7.81640625" customWidth="1"/>
    <col min="3" max="3" width="30.81640625" bestFit="1" customWidth="1"/>
    <col min="5" max="5" width="30.81640625" bestFit="1" customWidth="1"/>
  </cols>
  <sheetData>
    <row r="1" spans="1:23" ht="18.5" thickBot="1" x14ac:dyDescent="0.45">
      <c r="A1" s="87" t="s">
        <v>113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5" thickBot="1" x14ac:dyDescent="0.35">
      <c r="A4" s="80">
        <v>1530</v>
      </c>
      <c r="B4" s="81">
        <v>1600</v>
      </c>
      <c r="C4" s="82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5" customHeight="1" thickBot="1" x14ac:dyDescent="0.35">
      <c r="A5" s="80">
        <v>1600</v>
      </c>
      <c r="B5" s="81">
        <v>1630</v>
      </c>
      <c r="C5" s="84" t="s">
        <v>121</v>
      </c>
      <c r="D5" s="83" t="s">
        <v>7</v>
      </c>
      <c r="E5" s="83" t="s">
        <v>7</v>
      </c>
      <c r="F5" s="83" t="s">
        <v>7</v>
      </c>
      <c r="G5" s="83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5" thickBot="1" x14ac:dyDescent="0.35">
      <c r="A6" s="80">
        <v>1630</v>
      </c>
      <c r="B6" s="81">
        <v>1700</v>
      </c>
      <c r="C6" s="84" t="s">
        <v>121</v>
      </c>
      <c r="D6" s="83" t="s">
        <v>7</v>
      </c>
      <c r="E6" s="83" t="s">
        <v>7</v>
      </c>
      <c r="F6" s="83" t="s">
        <v>7</v>
      </c>
      <c r="G6" s="83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5" thickBot="1" x14ac:dyDescent="0.35">
      <c r="A7" s="80">
        <v>1700</v>
      </c>
      <c r="B7" s="81">
        <v>1730</v>
      </c>
      <c r="C7" s="84" t="s">
        <v>121</v>
      </c>
      <c r="D7" s="83" t="s">
        <v>7</v>
      </c>
      <c r="E7" s="90" t="s">
        <v>121</v>
      </c>
      <c r="F7" s="83" t="s">
        <v>7</v>
      </c>
      <c r="G7" s="83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5" thickBot="1" x14ac:dyDescent="0.35">
      <c r="A8" s="80">
        <v>1730</v>
      </c>
      <c r="B8" s="81">
        <v>1800</v>
      </c>
      <c r="C8" s="84" t="s">
        <v>121</v>
      </c>
      <c r="D8" s="83" t="s">
        <v>7</v>
      </c>
      <c r="E8" s="90" t="s">
        <v>121</v>
      </c>
      <c r="F8" s="83" t="s">
        <v>7</v>
      </c>
      <c r="G8" s="83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5" thickBot="1" x14ac:dyDescent="0.35">
      <c r="A9" s="80">
        <v>1800</v>
      </c>
      <c r="B9" s="81">
        <v>1830</v>
      </c>
      <c r="C9" s="84" t="s">
        <v>121</v>
      </c>
      <c r="D9" s="83" t="s">
        <v>7</v>
      </c>
      <c r="E9" s="90" t="s">
        <v>121</v>
      </c>
      <c r="F9" s="86" t="s">
        <v>13</v>
      </c>
      <c r="G9" s="83" t="s">
        <v>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3.5" thickBot="1" x14ac:dyDescent="0.35">
      <c r="A10" s="80">
        <v>1830</v>
      </c>
      <c r="B10" s="81">
        <v>1900</v>
      </c>
      <c r="C10" s="84" t="s">
        <v>121</v>
      </c>
      <c r="D10" s="83" t="s">
        <v>7</v>
      </c>
      <c r="E10" s="90" t="s">
        <v>121</v>
      </c>
      <c r="F10" s="86" t="s">
        <v>13</v>
      </c>
      <c r="G10" s="83" t="s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3.5" thickBot="1" x14ac:dyDescent="0.35">
      <c r="A11" s="80">
        <v>1900</v>
      </c>
      <c r="B11" s="81">
        <v>1930</v>
      </c>
      <c r="C11" s="86" t="s">
        <v>13</v>
      </c>
      <c r="D11" s="83" t="s">
        <v>7</v>
      </c>
      <c r="E11" s="90" t="s">
        <v>121</v>
      </c>
      <c r="F11" s="86" t="s">
        <v>13</v>
      </c>
      <c r="G11" s="83" t="s">
        <v>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3.5" thickBot="1" x14ac:dyDescent="0.35">
      <c r="A12" s="80">
        <v>1930</v>
      </c>
      <c r="B12" s="81">
        <v>2000</v>
      </c>
      <c r="C12" s="86" t="s">
        <v>13</v>
      </c>
      <c r="D12" s="83" t="s">
        <v>7</v>
      </c>
      <c r="E12" s="90" t="s">
        <v>121</v>
      </c>
      <c r="F12" s="86" t="s">
        <v>13</v>
      </c>
      <c r="G12" s="83" t="s">
        <v>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thickBot="1" x14ac:dyDescent="0.35">
      <c r="A13" s="80">
        <v>2000</v>
      </c>
      <c r="B13" s="81">
        <v>2030</v>
      </c>
      <c r="C13" s="86" t="s">
        <v>13</v>
      </c>
      <c r="D13" s="83" t="s">
        <v>7</v>
      </c>
      <c r="E13" s="83" t="s">
        <v>7</v>
      </c>
      <c r="F13" s="86" t="s">
        <v>13</v>
      </c>
      <c r="G13" s="83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3.5" thickBot="1" x14ac:dyDescent="0.35">
      <c r="A14" s="80">
        <v>2030</v>
      </c>
      <c r="B14" s="81">
        <v>2100</v>
      </c>
      <c r="C14" s="86" t="s">
        <v>13</v>
      </c>
      <c r="D14" s="83" t="s">
        <v>7</v>
      </c>
      <c r="E14" s="83" t="s">
        <v>7</v>
      </c>
      <c r="F14" s="83" t="s">
        <v>7</v>
      </c>
      <c r="G14" s="83" t="s">
        <v>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.5" thickBot="1" x14ac:dyDescent="0.35">
      <c r="A15" s="80">
        <v>2100</v>
      </c>
      <c r="B15" s="81">
        <v>2130</v>
      </c>
      <c r="C15" s="83" t="s">
        <v>7</v>
      </c>
      <c r="D15" s="83" t="s">
        <v>7</v>
      </c>
      <c r="E15" s="83" t="s">
        <v>7</v>
      </c>
      <c r="F15" s="83" t="s">
        <v>7</v>
      </c>
      <c r="G15" s="83" t="s">
        <v>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thickBot="1" x14ac:dyDescent="0.35">
      <c r="A16" s="80">
        <v>2130</v>
      </c>
      <c r="B16" s="81">
        <v>2200</v>
      </c>
      <c r="C16" s="83" t="s">
        <v>7</v>
      </c>
      <c r="D16" s="83" t="s">
        <v>7</v>
      </c>
      <c r="E16" s="83" t="s">
        <v>7</v>
      </c>
      <c r="F16" s="83" t="s">
        <v>7</v>
      </c>
      <c r="G16" s="83" t="s">
        <v>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3.5" thickBot="1" x14ac:dyDescent="0.35">
      <c r="A17" s="80">
        <v>2200</v>
      </c>
      <c r="B17" s="81">
        <v>2230</v>
      </c>
      <c r="C17" s="83" t="s">
        <v>7</v>
      </c>
      <c r="D17" s="83" t="s">
        <v>7</v>
      </c>
      <c r="E17" s="83" t="s">
        <v>7</v>
      </c>
      <c r="F17" s="83" t="s">
        <v>7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W966"/>
  <sheetViews>
    <sheetView workbookViewId="0">
      <selection activeCell="I11" sqref="I11"/>
    </sheetView>
  </sheetViews>
  <sheetFormatPr baseColWidth="10" defaultColWidth="14.453125" defaultRowHeight="15.75" customHeight="1" x14ac:dyDescent="0.25"/>
  <cols>
    <col min="1" max="2" width="7.81640625" customWidth="1"/>
    <col min="3" max="4" width="17.54296875" bestFit="1" customWidth="1"/>
    <col min="6" max="6" width="17.54296875" bestFit="1" customWidth="1"/>
  </cols>
  <sheetData>
    <row r="1" spans="1:23" ht="18.5" thickBot="1" x14ac:dyDescent="0.45">
      <c r="A1" s="87" t="s">
        <v>71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5" thickBot="1" x14ac:dyDescent="0.35">
      <c r="A4" s="80">
        <v>1530</v>
      </c>
      <c r="B4" s="81">
        <v>1600</v>
      </c>
      <c r="C4" s="82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5" customHeight="1" thickBot="1" x14ac:dyDescent="0.35">
      <c r="A5" s="80">
        <v>1600</v>
      </c>
      <c r="B5" s="81">
        <v>1630</v>
      </c>
      <c r="C5" s="91" t="s">
        <v>111</v>
      </c>
      <c r="D5" s="92" t="s">
        <v>126</v>
      </c>
      <c r="E5" s="91" t="s">
        <v>111</v>
      </c>
      <c r="F5" s="91" t="s">
        <v>111</v>
      </c>
      <c r="G5" s="91" t="s">
        <v>111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5" thickBot="1" x14ac:dyDescent="0.35">
      <c r="A6" s="80">
        <v>1630</v>
      </c>
      <c r="B6" s="81">
        <v>1700</v>
      </c>
      <c r="C6" s="91" t="s">
        <v>111</v>
      </c>
      <c r="D6" s="83" t="s">
        <v>127</v>
      </c>
      <c r="E6" s="91" t="s">
        <v>111</v>
      </c>
      <c r="F6" s="90" t="s">
        <v>128</v>
      </c>
      <c r="G6" s="91" t="s">
        <v>111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5" thickBot="1" x14ac:dyDescent="0.35">
      <c r="A7" s="80">
        <v>1700</v>
      </c>
      <c r="B7" s="81">
        <v>1730</v>
      </c>
      <c r="C7" s="84" t="s">
        <v>118</v>
      </c>
      <c r="D7" s="90" t="s">
        <v>128</v>
      </c>
      <c r="E7" s="92" t="s">
        <v>126</v>
      </c>
      <c r="F7" s="84" t="s">
        <v>118</v>
      </c>
      <c r="G7" s="92" t="s">
        <v>126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5" thickBot="1" x14ac:dyDescent="0.35">
      <c r="A8" s="80">
        <v>1730</v>
      </c>
      <c r="B8" s="81">
        <v>1800</v>
      </c>
      <c r="C8" s="84" t="s">
        <v>118</v>
      </c>
      <c r="D8" s="83" t="s">
        <v>127</v>
      </c>
      <c r="E8" s="92" t="s">
        <v>126</v>
      </c>
      <c r="F8" s="84" t="s">
        <v>118</v>
      </c>
      <c r="G8" s="92" t="s">
        <v>126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5" thickBot="1" x14ac:dyDescent="0.35">
      <c r="A9" s="80">
        <v>1800</v>
      </c>
      <c r="B9" s="81">
        <v>1830</v>
      </c>
      <c r="C9" s="84" t="s">
        <v>118</v>
      </c>
      <c r="D9" s="84" t="s">
        <v>129</v>
      </c>
      <c r="E9" s="92" t="s">
        <v>126</v>
      </c>
      <c r="F9" s="84" t="s">
        <v>118</v>
      </c>
      <c r="G9" s="92" t="s">
        <v>126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3.5" thickBot="1" x14ac:dyDescent="0.35">
      <c r="A10" s="80">
        <v>1830</v>
      </c>
      <c r="B10" s="81">
        <v>1900</v>
      </c>
      <c r="C10" s="84" t="s">
        <v>118</v>
      </c>
      <c r="D10" s="83" t="s">
        <v>7</v>
      </c>
      <c r="E10" s="83" t="s">
        <v>7</v>
      </c>
      <c r="F10" s="84" t="s">
        <v>118</v>
      </c>
      <c r="G10" s="92" t="s">
        <v>126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3.5" thickBot="1" x14ac:dyDescent="0.35">
      <c r="A11" s="80">
        <v>1900</v>
      </c>
      <c r="B11" s="81">
        <v>1930</v>
      </c>
      <c r="C11" s="84" t="s">
        <v>118</v>
      </c>
      <c r="D11" s="83" t="s">
        <v>7</v>
      </c>
      <c r="E11" s="83" t="s">
        <v>7</v>
      </c>
      <c r="F11" s="84" t="s">
        <v>118</v>
      </c>
      <c r="G11" s="92" t="s">
        <v>126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3.5" thickBot="1" x14ac:dyDescent="0.35">
      <c r="A12" s="80">
        <v>1930</v>
      </c>
      <c r="B12" s="81">
        <v>2000</v>
      </c>
      <c r="C12" s="84" t="s">
        <v>118</v>
      </c>
      <c r="D12" s="83" t="s">
        <v>127</v>
      </c>
      <c r="E12" s="83" t="s">
        <v>127</v>
      </c>
      <c r="F12" s="84" t="s">
        <v>118</v>
      </c>
      <c r="G12" s="92" t="s">
        <v>126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thickBot="1" x14ac:dyDescent="0.35">
      <c r="A13" s="80">
        <v>2000</v>
      </c>
      <c r="B13" s="81">
        <v>2030</v>
      </c>
      <c r="C13" s="90" t="s">
        <v>128</v>
      </c>
      <c r="D13" s="83" t="s">
        <v>127</v>
      </c>
      <c r="E13" s="83" t="s">
        <v>127</v>
      </c>
      <c r="F13" s="83" t="s">
        <v>127</v>
      </c>
      <c r="G13" s="92" t="s">
        <v>126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3.5" thickBot="1" x14ac:dyDescent="0.35">
      <c r="A14" s="80">
        <v>2030</v>
      </c>
      <c r="B14" s="81">
        <v>2100</v>
      </c>
      <c r="C14" s="92" t="s">
        <v>126</v>
      </c>
      <c r="D14" s="83" t="s">
        <v>127</v>
      </c>
      <c r="E14" s="92" t="s">
        <v>126</v>
      </c>
      <c r="F14" s="83" t="s">
        <v>127</v>
      </c>
      <c r="G14" s="92" t="s">
        <v>126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.5" thickBot="1" x14ac:dyDescent="0.35">
      <c r="A15" s="80">
        <v>2100</v>
      </c>
      <c r="B15" s="81">
        <v>2130</v>
      </c>
      <c r="C15" s="92" t="s">
        <v>126</v>
      </c>
      <c r="D15" s="83" t="s">
        <v>127</v>
      </c>
      <c r="E15" s="92" t="s">
        <v>126</v>
      </c>
      <c r="F15" s="83" t="s">
        <v>127</v>
      </c>
      <c r="G15" s="92" t="s">
        <v>126</v>
      </c>
      <c r="H15" s="1"/>
      <c r="I15" s="93" t="s">
        <v>130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thickBot="1" x14ac:dyDescent="0.35">
      <c r="A16" s="80">
        <v>2130</v>
      </c>
      <c r="B16" s="81">
        <v>2200</v>
      </c>
      <c r="C16" s="92" t="s">
        <v>126</v>
      </c>
      <c r="D16" s="83" t="s">
        <v>7</v>
      </c>
      <c r="E16" s="92" t="s">
        <v>126</v>
      </c>
      <c r="F16" s="83" t="s">
        <v>7</v>
      </c>
      <c r="G16" s="92" t="s">
        <v>126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3.5" thickBot="1" x14ac:dyDescent="0.35">
      <c r="A17" s="80">
        <v>2200</v>
      </c>
      <c r="B17" s="81">
        <v>2230</v>
      </c>
      <c r="C17" s="92" t="s">
        <v>126</v>
      </c>
      <c r="D17" s="83" t="s">
        <v>7</v>
      </c>
      <c r="E17" s="92" t="s">
        <v>126</v>
      </c>
      <c r="F17" s="83" t="s">
        <v>7</v>
      </c>
      <c r="G17" s="9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6AA84F"/>
    <outlinePr summaryBelow="0" summaryRight="0"/>
  </sheetPr>
  <dimension ref="A1:X965"/>
  <sheetViews>
    <sheetView workbookViewId="0">
      <selection activeCell="H5" sqref="H5"/>
    </sheetView>
  </sheetViews>
  <sheetFormatPr baseColWidth="10" defaultColWidth="14.453125" defaultRowHeight="15.75" customHeight="1" x14ac:dyDescent="0.25"/>
  <cols>
    <col min="1" max="2" width="7.81640625" customWidth="1"/>
    <col min="4" max="4" width="21.81640625" bestFit="1" customWidth="1"/>
    <col min="6" max="7" width="21.81640625" bestFit="1" customWidth="1"/>
  </cols>
  <sheetData>
    <row r="1" spans="1:24" ht="18.5" thickBot="1" x14ac:dyDescent="0.45">
      <c r="A1" s="95" t="s">
        <v>114</v>
      </c>
      <c r="B1" s="96"/>
      <c r="C1" s="96"/>
      <c r="D1" s="96"/>
      <c r="E1" s="96"/>
      <c r="F1" s="96"/>
      <c r="G1" s="9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5" thickBot="1" x14ac:dyDescent="0.35">
      <c r="A4" s="80">
        <v>1530</v>
      </c>
      <c r="B4" s="81">
        <v>1600</v>
      </c>
      <c r="C4" s="82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customHeight="1" thickBot="1" x14ac:dyDescent="0.35">
      <c r="A5" s="80">
        <v>1600</v>
      </c>
      <c r="B5" s="81">
        <v>1630</v>
      </c>
      <c r="C5" s="94" t="s">
        <v>2</v>
      </c>
      <c r="D5" s="85" t="s">
        <v>9</v>
      </c>
      <c r="E5" s="83" t="s">
        <v>7</v>
      </c>
      <c r="F5" s="85" t="s">
        <v>123</v>
      </c>
      <c r="G5" s="90" t="s">
        <v>119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thickBot="1" x14ac:dyDescent="0.35">
      <c r="A6" s="80">
        <v>1630</v>
      </c>
      <c r="B6" s="81">
        <v>1700</v>
      </c>
      <c r="C6" s="94" t="s">
        <v>2</v>
      </c>
      <c r="D6" s="85" t="s">
        <v>9</v>
      </c>
      <c r="E6" s="83" t="s">
        <v>7</v>
      </c>
      <c r="F6" s="85" t="s">
        <v>123</v>
      </c>
      <c r="G6" s="90" t="s">
        <v>119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35">
      <c r="A7" s="80">
        <v>1700</v>
      </c>
      <c r="B7" s="81">
        <v>1730</v>
      </c>
      <c r="C7" s="94" t="s">
        <v>2</v>
      </c>
      <c r="D7" s="85" t="s">
        <v>9</v>
      </c>
      <c r="E7" s="83" t="s">
        <v>7</v>
      </c>
      <c r="F7" s="85" t="s">
        <v>123</v>
      </c>
      <c r="G7" s="90" t="s">
        <v>119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35">
      <c r="A8" s="80">
        <v>1730</v>
      </c>
      <c r="B8" s="81">
        <v>1800</v>
      </c>
      <c r="C8" s="94" t="s">
        <v>2</v>
      </c>
      <c r="D8" s="90" t="s">
        <v>119</v>
      </c>
      <c r="E8" s="83" t="s">
        <v>7</v>
      </c>
      <c r="F8" s="90" t="s">
        <v>119</v>
      </c>
      <c r="G8" s="90" t="s">
        <v>119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3.5" thickBot="1" x14ac:dyDescent="0.35">
      <c r="A9" s="80">
        <v>1800</v>
      </c>
      <c r="B9" s="81">
        <v>1830</v>
      </c>
      <c r="C9" s="94" t="s">
        <v>2</v>
      </c>
      <c r="D9" s="90" t="s">
        <v>119</v>
      </c>
      <c r="E9" s="94" t="s">
        <v>2</v>
      </c>
      <c r="F9" s="90" t="s">
        <v>119</v>
      </c>
      <c r="G9" s="90" t="s">
        <v>119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thickBot="1" x14ac:dyDescent="0.35">
      <c r="A10" s="80">
        <v>1830</v>
      </c>
      <c r="B10" s="81">
        <v>1900</v>
      </c>
      <c r="C10" s="94" t="s">
        <v>2</v>
      </c>
      <c r="D10" s="90" t="s">
        <v>119</v>
      </c>
      <c r="E10" s="94" t="s">
        <v>2</v>
      </c>
      <c r="F10" s="90" t="s">
        <v>119</v>
      </c>
      <c r="G10" s="90" t="s">
        <v>119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35">
      <c r="A11" s="80">
        <v>1900</v>
      </c>
      <c r="B11" s="81">
        <v>1930</v>
      </c>
      <c r="C11" s="94" t="s">
        <v>2</v>
      </c>
      <c r="D11" s="90" t="s">
        <v>119</v>
      </c>
      <c r="E11" s="94" t="s">
        <v>2</v>
      </c>
      <c r="F11" s="90" t="s">
        <v>119</v>
      </c>
      <c r="G11" s="94" t="s">
        <v>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35">
      <c r="A12" s="80">
        <v>1930</v>
      </c>
      <c r="B12" s="81">
        <v>2000</v>
      </c>
      <c r="C12" s="94" t="s">
        <v>2</v>
      </c>
      <c r="D12" s="90" t="s">
        <v>119</v>
      </c>
      <c r="E12" s="94" t="s">
        <v>2</v>
      </c>
      <c r="F12" s="90" t="s">
        <v>119</v>
      </c>
      <c r="G12" s="94" t="s">
        <v>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35">
      <c r="A13" s="80">
        <v>2000</v>
      </c>
      <c r="B13" s="81">
        <v>2030</v>
      </c>
      <c r="C13" s="94" t="s">
        <v>2</v>
      </c>
      <c r="D13" s="90" t="s">
        <v>119</v>
      </c>
      <c r="E13" s="94" t="s">
        <v>2</v>
      </c>
      <c r="F13" s="90" t="s">
        <v>119</v>
      </c>
      <c r="G13" s="94" t="s">
        <v>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35">
      <c r="A14" s="80">
        <v>2030</v>
      </c>
      <c r="B14" s="81">
        <v>2100</v>
      </c>
      <c r="C14" s="94" t="s">
        <v>2</v>
      </c>
      <c r="D14" s="90" t="s">
        <v>119</v>
      </c>
      <c r="E14" s="94" t="s">
        <v>2</v>
      </c>
      <c r="F14" s="90" t="s">
        <v>119</v>
      </c>
      <c r="G14" s="94" t="s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35">
      <c r="A15" s="80">
        <v>2100</v>
      </c>
      <c r="B15" s="81">
        <v>2130</v>
      </c>
      <c r="C15" s="94" t="s">
        <v>2</v>
      </c>
      <c r="D15" s="94" t="s">
        <v>2</v>
      </c>
      <c r="E15" s="94" t="s">
        <v>2</v>
      </c>
      <c r="F15" s="94" t="s">
        <v>2</v>
      </c>
      <c r="G15" s="94" t="s">
        <v>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35">
      <c r="A16" s="80">
        <v>2130</v>
      </c>
      <c r="B16" s="81">
        <v>2200</v>
      </c>
      <c r="C16" s="94" t="s">
        <v>2</v>
      </c>
      <c r="D16" s="94" t="s">
        <v>2</v>
      </c>
      <c r="E16" s="94" t="s">
        <v>2</v>
      </c>
      <c r="F16" s="94" t="s">
        <v>2</v>
      </c>
      <c r="G16" s="94" t="s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35">
      <c r="A17" s="80">
        <v>2200</v>
      </c>
      <c r="B17" s="81">
        <v>2230</v>
      </c>
      <c r="C17" s="94" t="s">
        <v>2</v>
      </c>
      <c r="D17" s="94" t="s">
        <v>2</v>
      </c>
      <c r="E17" s="94" t="s">
        <v>2</v>
      </c>
      <c r="F17" s="94" t="s">
        <v>2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W984"/>
  <sheetViews>
    <sheetView workbookViewId="0">
      <selection activeCell="C5" sqref="C5"/>
    </sheetView>
  </sheetViews>
  <sheetFormatPr baseColWidth="10" defaultColWidth="14.453125" defaultRowHeight="15.75" customHeight="1" x14ac:dyDescent="0.25"/>
  <cols>
    <col min="1" max="2" width="7.81640625" customWidth="1"/>
    <col min="3" max="3" width="15.453125" bestFit="1" customWidth="1"/>
    <col min="6" max="6" width="15.453125" bestFit="1" customWidth="1"/>
  </cols>
  <sheetData>
    <row r="1" spans="1:23" ht="26.25" customHeight="1" thickBot="1" x14ac:dyDescent="0.45">
      <c r="A1" s="87" t="s">
        <v>83</v>
      </c>
      <c r="B1" s="88"/>
      <c r="C1" s="88"/>
      <c r="D1" s="88"/>
      <c r="E1" s="88"/>
      <c r="F1" s="88"/>
      <c r="G1" s="8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thickBot="1" x14ac:dyDescent="0.35">
      <c r="A2" s="78" t="s">
        <v>104</v>
      </c>
      <c r="B2" s="79" t="s">
        <v>105</v>
      </c>
      <c r="C2" s="79" t="s">
        <v>106</v>
      </c>
      <c r="D2" s="79" t="s">
        <v>107</v>
      </c>
      <c r="E2" s="79" t="s">
        <v>108</v>
      </c>
      <c r="F2" s="79" t="s">
        <v>109</v>
      </c>
      <c r="G2" s="7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3.5" thickBot="1" x14ac:dyDescent="0.35">
      <c r="A3" s="80">
        <v>1500</v>
      </c>
      <c r="B3" s="81">
        <v>1530</v>
      </c>
      <c r="C3" s="82"/>
      <c r="D3" s="82"/>
      <c r="E3" s="82"/>
      <c r="F3" s="82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3.5" thickBot="1" x14ac:dyDescent="0.35">
      <c r="A4" s="80">
        <v>1530</v>
      </c>
      <c r="B4" s="81">
        <v>1600</v>
      </c>
      <c r="C4" s="82"/>
      <c r="D4" s="82"/>
      <c r="E4" s="82"/>
      <c r="F4" s="82"/>
      <c r="G4" s="8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3.5" thickBot="1" x14ac:dyDescent="0.35">
      <c r="A5" s="80">
        <v>1600</v>
      </c>
      <c r="B5" s="81">
        <v>1630</v>
      </c>
      <c r="C5" s="94" t="s">
        <v>2</v>
      </c>
      <c r="D5" s="83" t="s">
        <v>7</v>
      </c>
      <c r="E5" s="94" t="s">
        <v>2</v>
      </c>
      <c r="F5" s="90" t="s">
        <v>120</v>
      </c>
      <c r="G5" s="83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3.5" thickBot="1" x14ac:dyDescent="0.35">
      <c r="A6" s="80">
        <v>1630</v>
      </c>
      <c r="B6" s="81">
        <v>1700</v>
      </c>
      <c r="C6" s="94" t="s">
        <v>2</v>
      </c>
      <c r="D6" s="83" t="s">
        <v>7</v>
      </c>
      <c r="E6" s="94" t="s">
        <v>2</v>
      </c>
      <c r="F6" s="90" t="s">
        <v>120</v>
      </c>
      <c r="G6" s="83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3.5" thickBot="1" x14ac:dyDescent="0.35">
      <c r="A7" s="80">
        <v>1700</v>
      </c>
      <c r="B7" s="81">
        <v>1730</v>
      </c>
      <c r="C7" s="94" t="s">
        <v>2</v>
      </c>
      <c r="D7" s="83" t="s">
        <v>7</v>
      </c>
      <c r="E7" s="94" t="s">
        <v>2</v>
      </c>
      <c r="F7" s="90" t="s">
        <v>120</v>
      </c>
      <c r="G7" s="83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3.5" thickBot="1" x14ac:dyDescent="0.35">
      <c r="A8" s="80">
        <v>1730</v>
      </c>
      <c r="B8" s="81">
        <v>1800</v>
      </c>
      <c r="C8" s="94" t="s">
        <v>2</v>
      </c>
      <c r="D8" s="83" t="s">
        <v>7</v>
      </c>
      <c r="E8" s="94" t="s">
        <v>2</v>
      </c>
      <c r="F8" s="90" t="s">
        <v>120</v>
      </c>
      <c r="G8" s="83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3.5" thickBot="1" x14ac:dyDescent="0.35">
      <c r="A9" s="80">
        <v>1800</v>
      </c>
      <c r="B9" s="81">
        <v>1830</v>
      </c>
      <c r="C9" s="90" t="s">
        <v>120</v>
      </c>
      <c r="D9" s="83" t="s">
        <v>7</v>
      </c>
      <c r="E9" s="83" t="s">
        <v>7</v>
      </c>
      <c r="F9" s="90" t="s">
        <v>120</v>
      </c>
      <c r="G9" s="83" t="s">
        <v>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3.5" thickBot="1" x14ac:dyDescent="0.35">
      <c r="A10" s="80">
        <v>1830</v>
      </c>
      <c r="B10" s="81">
        <v>1900</v>
      </c>
      <c r="C10" s="90" t="s">
        <v>120</v>
      </c>
      <c r="D10" s="83" t="s">
        <v>7</v>
      </c>
      <c r="E10" s="83" t="s">
        <v>7</v>
      </c>
      <c r="F10" s="90" t="s">
        <v>120</v>
      </c>
      <c r="G10" s="83" t="s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3.5" thickBot="1" x14ac:dyDescent="0.35">
      <c r="A11" s="80">
        <v>1900</v>
      </c>
      <c r="B11" s="81">
        <v>1930</v>
      </c>
      <c r="C11" s="90" t="s">
        <v>120</v>
      </c>
      <c r="D11" s="83" t="s">
        <v>7</v>
      </c>
      <c r="E11" s="83" t="s">
        <v>7</v>
      </c>
      <c r="F11" s="83" t="s">
        <v>7</v>
      </c>
      <c r="G11" s="83" t="s">
        <v>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3.5" thickBot="1" x14ac:dyDescent="0.35">
      <c r="A12" s="80">
        <v>1930</v>
      </c>
      <c r="B12" s="81">
        <v>2000</v>
      </c>
      <c r="C12" s="90" t="s">
        <v>120</v>
      </c>
      <c r="D12" s="83" t="s">
        <v>7</v>
      </c>
      <c r="E12" s="83" t="s">
        <v>7</v>
      </c>
      <c r="F12" s="83" t="s">
        <v>7</v>
      </c>
      <c r="G12" s="83" t="s">
        <v>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3.5" thickBot="1" x14ac:dyDescent="0.35">
      <c r="A13" s="80">
        <v>2000</v>
      </c>
      <c r="B13" s="81">
        <v>2030</v>
      </c>
      <c r="C13" s="83" t="s">
        <v>7</v>
      </c>
      <c r="D13" s="83" t="s">
        <v>7</v>
      </c>
      <c r="E13" s="83" t="s">
        <v>7</v>
      </c>
      <c r="F13" s="83" t="s">
        <v>7</v>
      </c>
      <c r="G13" s="83" t="s">
        <v>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3.5" thickBot="1" x14ac:dyDescent="0.35">
      <c r="A14" s="80">
        <v>2030</v>
      </c>
      <c r="B14" s="81">
        <v>2100</v>
      </c>
      <c r="C14" s="83" t="s">
        <v>7</v>
      </c>
      <c r="D14" s="98" t="s">
        <v>4</v>
      </c>
      <c r="E14" s="83" t="s">
        <v>7</v>
      </c>
      <c r="F14" s="83" t="s">
        <v>7</v>
      </c>
      <c r="G14" s="83" t="s">
        <v>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3.5" thickBot="1" x14ac:dyDescent="0.35">
      <c r="A15" s="80">
        <v>2100</v>
      </c>
      <c r="B15" s="81">
        <v>2130</v>
      </c>
      <c r="C15" s="83" t="s">
        <v>7</v>
      </c>
      <c r="D15" s="98" t="s">
        <v>4</v>
      </c>
      <c r="E15" s="83" t="s">
        <v>7</v>
      </c>
      <c r="F15" s="83" t="s">
        <v>7</v>
      </c>
      <c r="G15" s="83" t="s">
        <v>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3.5" thickBot="1" x14ac:dyDescent="0.35">
      <c r="A16" s="80">
        <v>2130</v>
      </c>
      <c r="B16" s="81">
        <v>2200</v>
      </c>
      <c r="C16" s="83" t="s">
        <v>7</v>
      </c>
      <c r="D16" s="98" t="s">
        <v>4</v>
      </c>
      <c r="E16" s="83" t="s">
        <v>7</v>
      </c>
      <c r="F16" s="83" t="s">
        <v>7</v>
      </c>
      <c r="G16" s="83" t="s">
        <v>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3.5" thickBot="1" x14ac:dyDescent="0.35">
      <c r="A17" s="80">
        <v>2200</v>
      </c>
      <c r="B17" s="81">
        <v>2230</v>
      </c>
      <c r="C17" s="83" t="s">
        <v>7</v>
      </c>
      <c r="D17" s="98" t="s">
        <v>4</v>
      </c>
      <c r="E17" s="83" t="s">
        <v>7</v>
      </c>
      <c r="F17" s="83" t="s">
        <v>7</v>
      </c>
      <c r="G17" s="8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3.5" thickBot="1" x14ac:dyDescent="0.35">
      <c r="A18" s="80">
        <v>2230</v>
      </c>
      <c r="B18" s="81">
        <v>2300</v>
      </c>
      <c r="C18" s="82"/>
      <c r="D18" s="82"/>
      <c r="E18" s="82"/>
      <c r="F18" s="82"/>
      <c r="G18" s="8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3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3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3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3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3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277fd-a029-4900-b985-7b95e2b0b566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53E05-C66C-4DEE-9619-584A0DE84672}">
  <ds:schemaRefs>
    <ds:schemaRef ds:uri="http://schemas.microsoft.com/office/2006/metadata/properties"/>
    <ds:schemaRef ds:uri="http://schemas.microsoft.com/office/infopath/2007/PartnerControls"/>
    <ds:schemaRef ds:uri="f6b277fd-a029-4900-b985-7b95e2b0b566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103F19B0-5396-4E85-A474-A50A62ACD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E7D43-08BE-43B4-9943-58D6D3F49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Områder</vt:lpstr>
      <vt:lpstr>Oversikt IFA</vt:lpstr>
      <vt:lpstr>16 til 17</vt:lpstr>
      <vt:lpstr>Etter 21</vt:lpstr>
      <vt:lpstr>Fredag</vt:lpstr>
      <vt:lpstr>Bjølsen</vt:lpstr>
      <vt:lpstr>Grefsen</vt:lpstr>
      <vt:lpstr>Høyenhall</vt:lpstr>
      <vt:lpstr>Leirskallen</vt:lpstr>
      <vt:lpstr>Nordbyen turn</vt:lpstr>
      <vt:lpstr>Oppsal 3</vt:lpstr>
      <vt:lpstr>Romsås</vt:lpstr>
      <vt:lpstr>Uranienborg</vt:lpstr>
      <vt:lpstr>Årvoll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Fossdal, Siril</dc:creator>
  <cp:lastModifiedBy>Fossdal, Siril</cp:lastModifiedBy>
  <dcterms:created xsi:type="dcterms:W3CDTF">2020-05-15T09:48:39Z</dcterms:created>
  <dcterms:modified xsi:type="dcterms:W3CDTF">2022-06-08T07:51:47Z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</Properties>
</file>